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MyFiles\NTTB\NTTB regio Noord\Competitie\Statistiek\"/>
    </mc:Choice>
  </mc:AlternateContent>
  <xr:revisionPtr revIDLastSave="0" documentId="13_ncr:1_{7A35EF6A-FF61-4FD7-AECB-ACC03A0838DE}" xr6:coauthVersionLast="47" xr6:coauthVersionMax="47" xr10:uidLastSave="{00000000-0000-0000-0000-000000000000}"/>
  <bookViews>
    <workbookView xWindow="1872" yWindow="2388" windowWidth="20676" windowHeight="11568" xr2:uid="{00000000-000D-0000-FFFF-FFFF00000000}"/>
  </bookViews>
  <sheets>
    <sheet name="Tabellen" sheetId="1" r:id="rId1"/>
    <sheet name="Grafieken 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3" i="1" l="1"/>
  <c r="I413" i="1"/>
  <c r="H413" i="1"/>
  <c r="G413" i="1"/>
  <c r="F413" i="1"/>
  <c r="E413" i="1"/>
  <c r="D413" i="1"/>
  <c r="C413" i="1"/>
  <c r="B413" i="1"/>
  <c r="L412" i="1"/>
  <c r="L411" i="1"/>
  <c r="L410" i="1"/>
  <c r="J405" i="1"/>
  <c r="I405" i="1"/>
  <c r="H405" i="1"/>
  <c r="G405" i="1"/>
  <c r="F405" i="1"/>
  <c r="E405" i="1"/>
  <c r="D405" i="1"/>
  <c r="C405" i="1"/>
  <c r="B405" i="1"/>
  <c r="L403" i="1"/>
  <c r="L402" i="1"/>
  <c r="B388" i="1"/>
  <c r="BL37" i="1"/>
  <c r="BM12" i="1"/>
  <c r="BM33" i="1"/>
  <c r="BM71" i="1"/>
  <c r="BL11" i="1"/>
  <c r="BM17" i="1"/>
  <c r="BL51" i="1"/>
  <c r="BM14" i="1"/>
  <c r="BM63" i="1"/>
  <c r="BL74" i="1"/>
  <c r="BL71" i="1"/>
  <c r="BM38" i="1"/>
  <c r="BL75" i="1"/>
  <c r="BM53" i="1"/>
  <c r="BM36" i="1"/>
  <c r="BL49" i="1"/>
  <c r="BM68" i="1"/>
  <c r="BL55" i="1"/>
  <c r="BM31" i="1"/>
  <c r="BM18" i="1"/>
  <c r="BM73" i="1"/>
  <c r="BM57" i="1"/>
  <c r="BM54" i="1"/>
  <c r="BM49" i="1"/>
  <c r="BL30" i="1"/>
  <c r="BL69" i="1"/>
  <c r="BL44" i="1"/>
  <c r="BM76" i="1"/>
  <c r="BL52" i="1"/>
  <c r="BM37" i="1"/>
  <c r="BM55" i="1"/>
  <c r="BM11" i="1"/>
  <c r="BM69" i="1"/>
  <c r="BL34" i="1"/>
  <c r="BM50" i="1"/>
  <c r="BL56" i="1"/>
  <c r="BL54" i="1"/>
  <c r="BM30" i="1"/>
  <c r="BL57" i="1"/>
  <c r="BL76" i="1"/>
  <c r="BM75" i="1"/>
  <c r="BL36" i="1"/>
  <c r="BL63" i="1"/>
  <c r="BM44" i="1"/>
  <c r="BM35" i="1"/>
  <c r="BM51" i="1"/>
  <c r="BL33" i="1"/>
  <c r="BM70" i="1"/>
  <c r="BM16" i="1"/>
  <c r="BL19" i="1"/>
  <c r="BL14" i="1"/>
  <c r="BM52" i="1"/>
  <c r="BL17" i="1"/>
  <c r="BL50" i="1"/>
  <c r="BM74" i="1"/>
  <c r="BL53" i="1"/>
  <c r="BL70" i="1"/>
  <c r="BL38" i="1"/>
  <c r="BL73" i="1"/>
  <c r="BL31" i="1"/>
  <c r="BM56" i="1"/>
  <c r="BM19" i="1"/>
  <c r="BL35" i="1"/>
  <c r="BM32" i="1"/>
  <c r="BL16" i="1"/>
  <c r="BM13" i="1"/>
  <c r="BL12" i="1"/>
  <c r="BM72" i="1"/>
  <c r="BL18" i="1"/>
  <c r="BL68" i="1"/>
  <c r="BL72" i="1"/>
  <c r="BL15" i="1"/>
  <c r="BM34" i="1"/>
  <c r="BL32" i="1"/>
  <c r="BM15" i="1"/>
  <c r="BL13" i="1"/>
  <c r="L413" i="1" l="1"/>
  <c r="BL81" i="1"/>
  <c r="BM81" i="1"/>
  <c r="BL77" i="1"/>
  <c r="BL79" i="1"/>
  <c r="BL80" i="1"/>
  <c r="BL78" i="1"/>
  <c r="BM79" i="1"/>
  <c r="BM80" i="1"/>
  <c r="BM77" i="1"/>
  <c r="BM78" i="1"/>
  <c r="BL59" i="1"/>
  <c r="BL60" i="1"/>
  <c r="BM60" i="1"/>
  <c r="BL61" i="1"/>
  <c r="BM61" i="1"/>
  <c r="BL58" i="1"/>
  <c r="BM58" i="1"/>
  <c r="BM59" i="1"/>
  <c r="BL42" i="1"/>
  <c r="BM42" i="1"/>
  <c r="BL39" i="1"/>
  <c r="BM39" i="1"/>
  <c r="BL40" i="1"/>
  <c r="BM40" i="1"/>
  <c r="BL41" i="1"/>
  <c r="BM41" i="1"/>
  <c r="BL23" i="1"/>
  <c r="BM23" i="1"/>
  <c r="BL20" i="1"/>
  <c r="BM20" i="1"/>
  <c r="BL21" i="1"/>
  <c r="BM21" i="1"/>
  <c r="BL22" i="1"/>
  <c r="BM22" i="1"/>
  <c r="L404" i="1"/>
  <c r="L405" i="1" s="1"/>
  <c r="F13" i="1"/>
  <c r="G13" i="1"/>
  <c r="H13" i="1"/>
  <c r="I13" i="1"/>
  <c r="J13" i="1"/>
  <c r="BK55" i="1"/>
  <c r="BK32" i="1"/>
  <c r="BK54" i="1"/>
  <c r="BK34" i="1"/>
  <c r="BK30" i="1"/>
  <c r="BK53" i="1"/>
  <c r="BK33" i="1"/>
  <c r="BK31" i="1"/>
  <c r="BK50" i="1"/>
  <c r="BK49" i="1"/>
  <c r="BK52" i="1"/>
  <c r="BK63" i="1"/>
  <c r="BK37" i="1"/>
  <c r="BK56" i="1"/>
  <c r="BK38" i="1"/>
  <c r="BK35" i="1"/>
  <c r="BK51" i="1"/>
  <c r="BK44" i="1"/>
  <c r="BK57" i="1"/>
  <c r="BK36" i="1"/>
  <c r="BL62" i="1" l="1"/>
  <c r="BL90" i="1" s="1"/>
  <c r="BM82" i="1"/>
  <c r="BL82" i="1"/>
  <c r="BM62" i="1"/>
  <c r="BM90" i="1" s="1"/>
  <c r="BM43" i="1"/>
  <c r="BM89" i="1" s="1"/>
  <c r="BL43" i="1"/>
  <c r="BL89" i="1" s="1"/>
  <c r="BM24" i="1"/>
  <c r="BM88" i="1" s="1"/>
  <c r="BL24" i="1"/>
  <c r="BL88" i="1" s="1"/>
  <c r="BK59" i="1"/>
  <c r="BK61" i="1"/>
  <c r="BK58" i="1"/>
  <c r="BK60" i="1"/>
  <c r="BK40" i="1"/>
  <c r="BK42" i="1"/>
  <c r="BK39" i="1"/>
  <c r="BK41" i="1"/>
  <c r="B380" i="1"/>
  <c r="B379" i="1"/>
  <c r="B397" i="1"/>
  <c r="J397" i="1"/>
  <c r="I397" i="1"/>
  <c r="H397" i="1"/>
  <c r="G397" i="1"/>
  <c r="F397" i="1"/>
  <c r="E397" i="1"/>
  <c r="D397" i="1"/>
  <c r="C397" i="1"/>
  <c r="L396" i="1"/>
  <c r="L395" i="1"/>
  <c r="L394" i="1"/>
  <c r="J389" i="1"/>
  <c r="I389" i="1"/>
  <c r="H389" i="1"/>
  <c r="G389" i="1"/>
  <c r="F389" i="1"/>
  <c r="E389" i="1"/>
  <c r="D389" i="1"/>
  <c r="C389" i="1"/>
  <c r="B389" i="1"/>
  <c r="L388" i="1"/>
  <c r="L387" i="1"/>
  <c r="L386" i="1"/>
  <c r="BL91" i="1" l="1"/>
  <c r="BM91" i="1"/>
  <c r="L389" i="1"/>
  <c r="BK62" i="1"/>
  <c r="BK90" i="1" s="1"/>
  <c r="BK43" i="1"/>
  <c r="BK89" i="1" s="1"/>
  <c r="L397" i="1"/>
  <c r="BK81" i="1"/>
  <c r="J381" i="1"/>
  <c r="I381" i="1"/>
  <c r="H381" i="1"/>
  <c r="G381" i="1"/>
  <c r="F381" i="1"/>
  <c r="E381" i="1"/>
  <c r="D381" i="1"/>
  <c r="C381" i="1"/>
  <c r="B381" i="1"/>
  <c r="L380" i="1"/>
  <c r="L379" i="1"/>
  <c r="L378" i="1"/>
  <c r="BG50" i="1"/>
  <c r="BI72" i="1"/>
  <c r="BG18" i="1"/>
  <c r="BJ50" i="1"/>
  <c r="BJ31" i="1"/>
  <c r="BJ74" i="1"/>
  <c r="BF11" i="1"/>
  <c r="BI18" i="1"/>
  <c r="BH32" i="1"/>
  <c r="BF51" i="1"/>
  <c r="BK72" i="1"/>
  <c r="BJ33" i="1"/>
  <c r="BI71" i="1"/>
  <c r="BI38" i="1"/>
  <c r="BH52" i="1"/>
  <c r="BI13" i="1"/>
  <c r="BJ68" i="1"/>
  <c r="BF50" i="1"/>
  <c r="BJ32" i="1"/>
  <c r="BH11" i="1"/>
  <c r="BF55" i="1"/>
  <c r="BJ14" i="1"/>
  <c r="BF57" i="1"/>
  <c r="BH63" i="1"/>
  <c r="BK73" i="1"/>
  <c r="BI51" i="1"/>
  <c r="BJ63" i="1"/>
  <c r="BG38" i="1"/>
  <c r="BH17" i="1"/>
  <c r="BJ53" i="1"/>
  <c r="BH34" i="1"/>
  <c r="BF15" i="1"/>
  <c r="BJ54" i="1"/>
  <c r="BH37" i="1"/>
  <c r="BI17" i="1"/>
  <c r="BH12" i="1"/>
  <c r="BI32" i="1"/>
  <c r="BI69" i="1"/>
  <c r="BH53" i="1"/>
  <c r="BJ70" i="1"/>
  <c r="BI53" i="1"/>
  <c r="BJ37" i="1"/>
  <c r="BI15" i="1"/>
  <c r="BF35" i="1"/>
  <c r="BI68" i="1"/>
  <c r="BG36" i="1"/>
  <c r="BK19" i="1"/>
  <c r="BK11" i="1"/>
  <c r="BH18" i="1"/>
  <c r="BG15" i="1"/>
  <c r="BF14" i="1"/>
  <c r="BF63" i="1"/>
  <c r="BI74" i="1"/>
  <c r="BJ52" i="1"/>
  <c r="BI57" i="1"/>
  <c r="BF44" i="1"/>
  <c r="BJ16" i="1"/>
  <c r="BH19" i="1"/>
  <c r="BH36" i="1"/>
  <c r="BJ71" i="1"/>
  <c r="BJ11" i="1"/>
  <c r="BF31" i="1"/>
  <c r="BJ38" i="1"/>
  <c r="BG54" i="1"/>
  <c r="BI34" i="1"/>
  <c r="BG32" i="1"/>
  <c r="BI33" i="1"/>
  <c r="BF38" i="1"/>
  <c r="BI16" i="1"/>
  <c r="BJ36" i="1"/>
  <c r="BG11" i="1"/>
  <c r="BI56" i="1"/>
  <c r="BG51" i="1"/>
  <c r="BG44" i="1"/>
  <c r="BJ49" i="1"/>
  <c r="BJ35" i="1"/>
  <c r="BK74" i="1"/>
  <c r="BH50" i="1"/>
  <c r="BF34" i="1"/>
  <c r="BK16" i="1"/>
  <c r="BI75" i="1"/>
  <c r="BG13" i="1"/>
  <c r="BJ30" i="1"/>
  <c r="BI35" i="1"/>
  <c r="BG56" i="1"/>
  <c r="BI19" i="1"/>
  <c r="BI70" i="1"/>
  <c r="BI30" i="1"/>
  <c r="BG33" i="1"/>
  <c r="BF53" i="1"/>
  <c r="BJ76" i="1"/>
  <c r="BH14" i="1"/>
  <c r="BK14" i="1"/>
  <c r="BH54" i="1"/>
  <c r="BG49" i="1"/>
  <c r="BH13" i="1"/>
  <c r="BJ55" i="1"/>
  <c r="BG53" i="1"/>
  <c r="BF56" i="1"/>
  <c r="BF37" i="1"/>
  <c r="BH33" i="1"/>
  <c r="BJ75" i="1"/>
  <c r="BJ44" i="1"/>
  <c r="BI11" i="1"/>
  <c r="BJ34" i="1"/>
  <c r="BG31" i="1"/>
  <c r="BF19" i="1"/>
  <c r="BJ69" i="1"/>
  <c r="BG14" i="1"/>
  <c r="BI50" i="1"/>
  <c r="BJ51" i="1"/>
  <c r="BG63" i="1"/>
  <c r="BH44" i="1"/>
  <c r="BJ72" i="1"/>
  <c r="BK75" i="1"/>
  <c r="BJ18" i="1"/>
  <c r="BG30" i="1"/>
  <c r="BH56" i="1"/>
  <c r="BH38" i="1"/>
  <c r="BF33" i="1"/>
  <c r="BH35" i="1"/>
  <c r="BF17" i="1"/>
  <c r="BF36" i="1"/>
  <c r="BJ15" i="1"/>
  <c r="BI55" i="1"/>
  <c r="BG19" i="1"/>
  <c r="BJ56" i="1"/>
  <c r="BG52" i="1"/>
  <c r="BG35" i="1"/>
  <c r="BF16" i="1"/>
  <c r="BI52" i="1"/>
  <c r="BI63" i="1"/>
  <c r="BF32" i="1"/>
  <c r="BJ57" i="1"/>
  <c r="BI49" i="1"/>
  <c r="BI14" i="1"/>
  <c r="BK13" i="1"/>
  <c r="BG16" i="1"/>
  <c r="BF13" i="1"/>
  <c r="BJ12" i="1"/>
  <c r="BK15" i="1"/>
  <c r="BG34" i="1"/>
  <c r="BJ17" i="1"/>
  <c r="BH15" i="1"/>
  <c r="BI36" i="1"/>
  <c r="BG37" i="1"/>
  <c r="BJ13" i="1"/>
  <c r="BG55" i="1"/>
  <c r="BH51" i="1"/>
  <c r="BF18" i="1"/>
  <c r="BK68" i="1"/>
  <c r="BI73" i="1"/>
  <c r="BK17" i="1"/>
  <c r="BF49" i="1"/>
  <c r="BK70" i="1"/>
  <c r="BJ73" i="1"/>
  <c r="BI54" i="1"/>
  <c r="BI76" i="1"/>
  <c r="BI31" i="1"/>
  <c r="BG17" i="1"/>
  <c r="BK18" i="1"/>
  <c r="BG57" i="1"/>
  <c r="BH31" i="1"/>
  <c r="BH16" i="1"/>
  <c r="BH55" i="1"/>
  <c r="BK76" i="1"/>
  <c r="BK12" i="1"/>
  <c r="BF54" i="1"/>
  <c r="BI37" i="1"/>
  <c r="BF12" i="1"/>
  <c r="BI44" i="1"/>
  <c r="BI12" i="1"/>
  <c r="BF52" i="1"/>
  <c r="BG12" i="1"/>
  <c r="BF30" i="1"/>
  <c r="BK69" i="1"/>
  <c r="BK71" i="1"/>
  <c r="BJ19" i="1"/>
  <c r="BH57" i="1"/>
  <c r="BH20" i="1" l="1"/>
  <c r="BF21" i="1"/>
  <c r="BJ22" i="1"/>
  <c r="BI20" i="1"/>
  <c r="BG21" i="1"/>
  <c r="BK22" i="1"/>
  <c r="BG23" i="1"/>
  <c r="BJ20" i="1"/>
  <c r="BH21" i="1"/>
  <c r="BH23" i="1"/>
  <c r="BI23" i="1"/>
  <c r="BK20" i="1"/>
  <c r="BI21" i="1"/>
  <c r="BJ21" i="1"/>
  <c r="BF22" i="1"/>
  <c r="BJ23" i="1"/>
  <c r="BK21" i="1"/>
  <c r="BG22" i="1"/>
  <c r="BK23" i="1"/>
  <c r="BF20" i="1"/>
  <c r="BH22" i="1"/>
  <c r="BI22" i="1"/>
  <c r="BF23" i="1"/>
  <c r="BG20" i="1"/>
  <c r="BJ81" i="1"/>
  <c r="BF81" i="1"/>
  <c r="BG81" i="1"/>
  <c r="BH81" i="1"/>
  <c r="BI81" i="1"/>
  <c r="BJ79" i="1"/>
  <c r="BI77" i="1"/>
  <c r="BK79" i="1"/>
  <c r="BJ77" i="1"/>
  <c r="BI78" i="1"/>
  <c r="BI80" i="1"/>
  <c r="BK77" i="1"/>
  <c r="BJ78" i="1"/>
  <c r="BJ80" i="1"/>
  <c r="BK78" i="1"/>
  <c r="BK80" i="1"/>
  <c r="BI79" i="1"/>
  <c r="BI58" i="1"/>
  <c r="BJ59" i="1"/>
  <c r="BH60" i="1"/>
  <c r="BF61" i="1"/>
  <c r="BJ58" i="1"/>
  <c r="BI60" i="1"/>
  <c r="BG61" i="1"/>
  <c r="BG60" i="1"/>
  <c r="BJ60" i="1"/>
  <c r="BH61" i="1"/>
  <c r="BI61" i="1"/>
  <c r="BF59" i="1"/>
  <c r="BJ61" i="1"/>
  <c r="BI59" i="1"/>
  <c r="BF58" i="1"/>
  <c r="BG59" i="1"/>
  <c r="BG58" i="1"/>
  <c r="BH59" i="1"/>
  <c r="BF60" i="1"/>
  <c r="BI40" i="1"/>
  <c r="BG41" i="1"/>
  <c r="BI39" i="1"/>
  <c r="BJ40" i="1"/>
  <c r="BH41" i="1"/>
  <c r="BF42" i="1"/>
  <c r="BG40" i="1"/>
  <c r="BJ39" i="1"/>
  <c r="BI41" i="1"/>
  <c r="BG42" i="1"/>
  <c r="BJ41" i="1"/>
  <c r="BH42" i="1"/>
  <c r="BI42" i="1"/>
  <c r="BF40" i="1"/>
  <c r="BJ42" i="1"/>
  <c r="BF39" i="1"/>
  <c r="BG39" i="1"/>
  <c r="BH40" i="1"/>
  <c r="BF41" i="1"/>
  <c r="L381" i="1"/>
  <c r="B372" i="1"/>
  <c r="B371" i="1"/>
  <c r="L371" i="1"/>
  <c r="J373" i="1"/>
  <c r="I373" i="1"/>
  <c r="H373" i="1"/>
  <c r="G373" i="1"/>
  <c r="F373" i="1"/>
  <c r="E373" i="1"/>
  <c r="D373" i="1"/>
  <c r="C373" i="1"/>
  <c r="BH69" i="1"/>
  <c r="BH49" i="1"/>
  <c r="BH76" i="1"/>
  <c r="BH75" i="1"/>
  <c r="BH74" i="1"/>
  <c r="BH72" i="1"/>
  <c r="BH71" i="1"/>
  <c r="BH70" i="1"/>
  <c r="BH30" i="1"/>
  <c r="BH73" i="1"/>
  <c r="BH39" i="1" l="1"/>
  <c r="BH43" i="1" s="1"/>
  <c r="BH89" i="1" s="1"/>
  <c r="BH58" i="1"/>
  <c r="BH62" i="1" s="1"/>
  <c r="BH90" i="1" s="1"/>
  <c r="BH78" i="1"/>
  <c r="BH79" i="1"/>
  <c r="BH80" i="1"/>
  <c r="L372" i="1"/>
  <c r="BH24" i="1"/>
  <c r="BH88" i="1" s="1"/>
  <c r="BG24" i="1"/>
  <c r="BG88" i="1" s="1"/>
  <c r="BJ24" i="1"/>
  <c r="BJ88" i="1" s="1"/>
  <c r="BF24" i="1"/>
  <c r="BF88" i="1" s="1"/>
  <c r="BK24" i="1"/>
  <c r="BK88" i="1" s="1"/>
  <c r="BK91" i="1" s="1"/>
  <c r="BI24" i="1"/>
  <c r="BI88" i="1" s="1"/>
  <c r="BK82" i="1"/>
  <c r="BI82" i="1"/>
  <c r="BJ82" i="1"/>
  <c r="BG62" i="1"/>
  <c r="BG90" i="1" s="1"/>
  <c r="BI62" i="1"/>
  <c r="BI90" i="1" s="1"/>
  <c r="BF62" i="1"/>
  <c r="BF90" i="1" s="1"/>
  <c r="BJ43" i="1"/>
  <c r="BJ89" i="1" s="1"/>
  <c r="BJ62" i="1"/>
  <c r="BJ90" i="1" s="1"/>
  <c r="BG43" i="1"/>
  <c r="BG89" i="1" s="1"/>
  <c r="BF43" i="1"/>
  <c r="BF89" i="1" s="1"/>
  <c r="BI43" i="1"/>
  <c r="BI89" i="1" s="1"/>
  <c r="B373" i="1"/>
  <c r="L370" i="1"/>
  <c r="L373" i="1" s="1"/>
  <c r="J365" i="1"/>
  <c r="I365" i="1"/>
  <c r="H365" i="1"/>
  <c r="G365" i="1"/>
  <c r="F365" i="1"/>
  <c r="E365" i="1"/>
  <c r="D365" i="1"/>
  <c r="C365" i="1"/>
  <c r="B365" i="1"/>
  <c r="L364" i="1"/>
  <c r="L363" i="1"/>
  <c r="L362" i="1"/>
  <c r="J357" i="1"/>
  <c r="I357" i="1"/>
  <c r="H357" i="1"/>
  <c r="G357" i="1"/>
  <c r="F357" i="1"/>
  <c r="E357" i="1"/>
  <c r="D357" i="1"/>
  <c r="C357" i="1"/>
  <c r="B357" i="1"/>
  <c r="L356" i="1"/>
  <c r="L355" i="1"/>
  <c r="L354" i="1"/>
  <c r="BF75" i="1"/>
  <c r="BF74" i="1"/>
  <c r="BG76" i="1"/>
  <c r="BF72" i="1"/>
  <c r="BG73" i="1"/>
  <c r="BG72" i="1"/>
  <c r="BF69" i="1"/>
  <c r="BG74" i="1"/>
  <c r="BG70" i="1"/>
  <c r="BG69" i="1"/>
  <c r="BH68" i="1"/>
  <c r="BF70" i="1"/>
  <c r="BF68" i="1"/>
  <c r="BG71" i="1"/>
  <c r="BG68" i="1"/>
  <c r="BF73" i="1"/>
  <c r="BG75" i="1"/>
  <c r="BF71" i="1"/>
  <c r="BF76" i="1"/>
  <c r="BF78" i="1" l="1"/>
  <c r="BG80" i="1"/>
  <c r="BF79" i="1"/>
  <c r="BF80" i="1"/>
  <c r="BG77" i="1"/>
  <c r="BG78" i="1"/>
  <c r="BF77" i="1"/>
  <c r="BG79" i="1"/>
  <c r="BH77" i="1"/>
  <c r="BH82" i="1" s="1"/>
  <c r="BG91" i="1"/>
  <c r="BI91" i="1"/>
  <c r="BH91" i="1"/>
  <c r="BJ91" i="1"/>
  <c r="BF91" i="1"/>
  <c r="L365" i="1"/>
  <c r="L357" i="1"/>
  <c r="H349" i="1"/>
  <c r="BE32" i="1"/>
  <c r="BE11" i="1"/>
  <c r="BE55" i="1"/>
  <c r="BE44" i="1"/>
  <c r="BE51" i="1"/>
  <c r="BE14" i="1"/>
  <c r="BE33" i="1"/>
  <c r="BE16" i="1"/>
  <c r="BE37" i="1"/>
  <c r="BE49" i="1"/>
  <c r="BE19" i="1"/>
  <c r="BE13" i="1"/>
  <c r="BE56" i="1"/>
  <c r="BE63" i="1"/>
  <c r="BE34" i="1"/>
  <c r="BE31" i="1"/>
  <c r="BE53" i="1"/>
  <c r="BE12" i="1"/>
  <c r="BE36" i="1"/>
  <c r="BE50" i="1"/>
  <c r="BE18" i="1"/>
  <c r="BE57" i="1"/>
  <c r="BE17" i="1"/>
  <c r="BE74" i="1"/>
  <c r="BE52" i="1"/>
  <c r="BE35" i="1"/>
  <c r="BE54" i="1"/>
  <c r="BE38" i="1"/>
  <c r="BE30" i="1"/>
  <c r="BE15" i="1"/>
  <c r="BF82" i="1" l="1"/>
  <c r="BG82" i="1"/>
  <c r="BE81" i="1"/>
  <c r="BE60" i="1"/>
  <c r="BE61" i="1"/>
  <c r="BE58" i="1"/>
  <c r="BE59" i="1"/>
  <c r="BE42" i="1"/>
  <c r="BE39" i="1"/>
  <c r="BE40" i="1"/>
  <c r="BE41" i="1"/>
  <c r="BE21" i="1"/>
  <c r="BE22" i="1"/>
  <c r="BE23" i="1"/>
  <c r="BE20" i="1"/>
  <c r="L338" i="1"/>
  <c r="L339" i="1"/>
  <c r="L340" i="1"/>
  <c r="B341" i="1"/>
  <c r="C341" i="1"/>
  <c r="D341" i="1"/>
  <c r="E341" i="1"/>
  <c r="F341" i="1"/>
  <c r="G341" i="1"/>
  <c r="H341" i="1"/>
  <c r="I341" i="1"/>
  <c r="J341" i="1"/>
  <c r="L346" i="1"/>
  <c r="L347" i="1"/>
  <c r="L348" i="1"/>
  <c r="B349" i="1"/>
  <c r="C349" i="1"/>
  <c r="D349" i="1"/>
  <c r="E349" i="1"/>
  <c r="F349" i="1"/>
  <c r="G349" i="1"/>
  <c r="I349" i="1"/>
  <c r="J349" i="1"/>
  <c r="BD11" i="1"/>
  <c r="BD71" i="1"/>
  <c r="BD14" i="1"/>
  <c r="BD50" i="1"/>
  <c r="BE70" i="1"/>
  <c r="BE69" i="1"/>
  <c r="BD36" i="1"/>
  <c r="BD56" i="1"/>
  <c r="BD68" i="1"/>
  <c r="BD18" i="1"/>
  <c r="BD34" i="1"/>
  <c r="BD73" i="1"/>
  <c r="BD44" i="1"/>
  <c r="BD13" i="1"/>
  <c r="BD15" i="1"/>
  <c r="BD12" i="1"/>
  <c r="BD30" i="1"/>
  <c r="BD63" i="1"/>
  <c r="BD55" i="1"/>
  <c r="BD69" i="1"/>
  <c r="BE72" i="1"/>
  <c r="BE71" i="1"/>
  <c r="BE76" i="1"/>
  <c r="BD32" i="1"/>
  <c r="BD37" i="1"/>
  <c r="BD31" i="1"/>
  <c r="BD35" i="1"/>
  <c r="BD38" i="1"/>
  <c r="BD17" i="1"/>
  <c r="BD16" i="1"/>
  <c r="BD54" i="1"/>
  <c r="BD52" i="1"/>
  <c r="BE73" i="1"/>
  <c r="BD70" i="1"/>
  <c r="BD49" i="1"/>
  <c r="BD75" i="1"/>
  <c r="BD33" i="1"/>
  <c r="BD76" i="1"/>
  <c r="BD74" i="1"/>
  <c r="BD51" i="1"/>
  <c r="BE75" i="1"/>
  <c r="BE68" i="1"/>
  <c r="BD72" i="1"/>
  <c r="BD57" i="1"/>
  <c r="BD53" i="1"/>
  <c r="BD19" i="1"/>
  <c r="BE77" i="1" l="1"/>
  <c r="BE80" i="1"/>
  <c r="BE79" i="1"/>
  <c r="BE78" i="1"/>
  <c r="BE62" i="1"/>
  <c r="BE90" i="1" s="1"/>
  <c r="BE43" i="1"/>
  <c r="BE89" i="1" s="1"/>
  <c r="BE24" i="1"/>
  <c r="BE88" i="1" s="1"/>
  <c r="BD21" i="1"/>
  <c r="BD39" i="1"/>
  <c r="BD79" i="1"/>
  <c r="BD41" i="1"/>
  <c r="BD22" i="1"/>
  <c r="BD61" i="1"/>
  <c r="BD20" i="1"/>
  <c r="BD58" i="1"/>
  <c r="BD80" i="1"/>
  <c r="BD40" i="1"/>
  <c r="BD77" i="1"/>
  <c r="BD81" i="1"/>
  <c r="BD42" i="1"/>
  <c r="BD23" i="1"/>
  <c r="BD60" i="1"/>
  <c r="BD59" i="1"/>
  <c r="BD78" i="1"/>
  <c r="L341" i="1"/>
  <c r="L349" i="1"/>
  <c r="H333" i="1"/>
  <c r="J333" i="1"/>
  <c r="I333" i="1"/>
  <c r="G333" i="1"/>
  <c r="F333" i="1"/>
  <c r="E333" i="1"/>
  <c r="D333" i="1"/>
  <c r="C333" i="1"/>
  <c r="B333" i="1"/>
  <c r="L332" i="1"/>
  <c r="L331" i="1"/>
  <c r="L330" i="1"/>
  <c r="J325" i="1"/>
  <c r="I325" i="1"/>
  <c r="H325" i="1"/>
  <c r="G325" i="1"/>
  <c r="F325" i="1"/>
  <c r="E325" i="1"/>
  <c r="D325" i="1"/>
  <c r="C325" i="1"/>
  <c r="B325" i="1"/>
  <c r="L324" i="1"/>
  <c r="L323" i="1"/>
  <c r="L322" i="1"/>
  <c r="J317" i="1"/>
  <c r="I317" i="1"/>
  <c r="H317" i="1"/>
  <c r="G317" i="1"/>
  <c r="F317" i="1"/>
  <c r="E317" i="1"/>
  <c r="D317" i="1"/>
  <c r="C317" i="1"/>
  <c r="B317" i="1"/>
  <c r="L316" i="1"/>
  <c r="L315" i="1"/>
  <c r="L314" i="1"/>
  <c r="BC11" i="1"/>
  <c r="BC25" i="1"/>
  <c r="BB76" i="1"/>
  <c r="BB52" i="1"/>
  <c r="BB35" i="1"/>
  <c r="BC50" i="1"/>
  <c r="BC44" i="1"/>
  <c r="BC55" i="1"/>
  <c r="BB38" i="1"/>
  <c r="BB57" i="1"/>
  <c r="BC13" i="1"/>
  <c r="BB37" i="1"/>
  <c r="BB49" i="1"/>
  <c r="BB16" i="1"/>
  <c r="BB44" i="1"/>
  <c r="BB73" i="1"/>
  <c r="BB11" i="1"/>
  <c r="BC74" i="1"/>
  <c r="BB12" i="1"/>
  <c r="BC15" i="1"/>
  <c r="BB32" i="1"/>
  <c r="BC32" i="1"/>
  <c r="BB36" i="1"/>
  <c r="BB30" i="1"/>
  <c r="BB72" i="1"/>
  <c r="BC17" i="1"/>
  <c r="BC76" i="1"/>
  <c r="BC38" i="1"/>
  <c r="BB75" i="1"/>
  <c r="BC34" i="1"/>
  <c r="BC68" i="1"/>
  <c r="BB25" i="1"/>
  <c r="BB70" i="1"/>
  <c r="BC37" i="1"/>
  <c r="BC54" i="1"/>
  <c r="BB31" i="1"/>
  <c r="BB17" i="1"/>
  <c r="BB18" i="1"/>
  <c r="BB69" i="1"/>
  <c r="BB14" i="1"/>
  <c r="BB19" i="1"/>
  <c r="BC12" i="1"/>
  <c r="BC16" i="1"/>
  <c r="BB68" i="1"/>
  <c r="BC63" i="1"/>
  <c r="BB71" i="1"/>
  <c r="BC33" i="1"/>
  <c r="BB50" i="1"/>
  <c r="BC70" i="1"/>
  <c r="BB51" i="1"/>
  <c r="BB56" i="1"/>
  <c r="BB13" i="1"/>
  <c r="BC75" i="1"/>
  <c r="BC57" i="1"/>
  <c r="BC31" i="1"/>
  <c r="BB55" i="1"/>
  <c r="BC69" i="1"/>
  <c r="BB54" i="1"/>
  <c r="BB15" i="1"/>
  <c r="BC72" i="1"/>
  <c r="BC19" i="1"/>
  <c r="BC71" i="1"/>
  <c r="BC73" i="1"/>
  <c r="BC35" i="1"/>
  <c r="BC51" i="1"/>
  <c r="BB33" i="1"/>
  <c r="BB63" i="1"/>
  <c r="BC56" i="1"/>
  <c r="BC53" i="1"/>
  <c r="BC52" i="1"/>
  <c r="BC49" i="1"/>
  <c r="BB34" i="1"/>
  <c r="BC30" i="1"/>
  <c r="BC18" i="1"/>
  <c r="BB53" i="1"/>
  <c r="BB74" i="1"/>
  <c r="BC14" i="1"/>
  <c r="BC36" i="1"/>
  <c r="BE82" i="1" l="1"/>
  <c r="BE91" i="1"/>
  <c r="BD62" i="1"/>
  <c r="BD90" i="1" s="1"/>
  <c r="BD24" i="1"/>
  <c r="BD88" i="1" s="1"/>
  <c r="BD82" i="1"/>
  <c r="BD43" i="1"/>
  <c r="BD89" i="1" s="1"/>
  <c r="BC81" i="1"/>
  <c r="BC77" i="1"/>
  <c r="BC80" i="1"/>
  <c r="BC78" i="1"/>
  <c r="BC79" i="1"/>
  <c r="BB81" i="1"/>
  <c r="BB77" i="1"/>
  <c r="BB79" i="1"/>
  <c r="BB78" i="1"/>
  <c r="BB80" i="1"/>
  <c r="BB61" i="1"/>
  <c r="BC59" i="1"/>
  <c r="BC61" i="1"/>
  <c r="BB59" i="1"/>
  <c r="BB58" i="1"/>
  <c r="BB60" i="1"/>
  <c r="BC60" i="1"/>
  <c r="BC58" i="1"/>
  <c r="BC40" i="1"/>
  <c r="BB39" i="1"/>
  <c r="BC39" i="1"/>
  <c r="BB40" i="1"/>
  <c r="BB41" i="1"/>
  <c r="BC42" i="1"/>
  <c r="BC41" i="1"/>
  <c r="BB42" i="1"/>
  <c r="BB21" i="1"/>
  <c r="BB23" i="1"/>
  <c r="BC21" i="1"/>
  <c r="BC23" i="1"/>
  <c r="BC22" i="1"/>
  <c r="BB20" i="1"/>
  <c r="BC20" i="1"/>
  <c r="BB22" i="1"/>
  <c r="L317" i="1"/>
  <c r="L333" i="1"/>
  <c r="L325" i="1"/>
  <c r="B282" i="1"/>
  <c r="BD91" i="1" l="1"/>
  <c r="BC82" i="1"/>
  <c r="BB82" i="1"/>
  <c r="BC62" i="1"/>
  <c r="BC90" i="1" s="1"/>
  <c r="BC24" i="1"/>
  <c r="BC88" i="1" s="1"/>
  <c r="BB62" i="1"/>
  <c r="BB90" i="1" s="1"/>
  <c r="BB43" i="1"/>
  <c r="BB89" i="1" s="1"/>
  <c r="BC43" i="1"/>
  <c r="BC89" i="1" s="1"/>
  <c r="BB24" i="1"/>
  <c r="BB88" i="1" s="1"/>
  <c r="J309" i="1"/>
  <c r="I309" i="1"/>
  <c r="H309" i="1"/>
  <c r="G309" i="1"/>
  <c r="F309" i="1"/>
  <c r="E309" i="1"/>
  <c r="D309" i="1"/>
  <c r="C309" i="1"/>
  <c r="B309" i="1"/>
  <c r="L308" i="1"/>
  <c r="L307" i="1"/>
  <c r="L306" i="1"/>
  <c r="J301" i="1"/>
  <c r="I301" i="1"/>
  <c r="H301" i="1"/>
  <c r="G301" i="1"/>
  <c r="F301" i="1"/>
  <c r="E301" i="1"/>
  <c r="D301" i="1"/>
  <c r="C301" i="1"/>
  <c r="B301" i="1"/>
  <c r="L300" i="1"/>
  <c r="L299" i="1"/>
  <c r="L298" i="1"/>
  <c r="J293" i="1"/>
  <c r="I293" i="1"/>
  <c r="H293" i="1"/>
  <c r="G293" i="1"/>
  <c r="F293" i="1"/>
  <c r="E293" i="1"/>
  <c r="D293" i="1"/>
  <c r="C293" i="1"/>
  <c r="B293" i="1"/>
  <c r="L292" i="1"/>
  <c r="L291" i="1"/>
  <c r="L290" i="1"/>
  <c r="J285" i="1"/>
  <c r="I285" i="1"/>
  <c r="H285" i="1"/>
  <c r="G285" i="1"/>
  <c r="F285" i="1"/>
  <c r="E285" i="1"/>
  <c r="D285" i="1"/>
  <c r="C285" i="1"/>
  <c r="B285" i="1"/>
  <c r="L284" i="1"/>
  <c r="L283" i="1"/>
  <c r="L282" i="1"/>
  <c r="BB91" i="1" l="1"/>
  <c r="BC91" i="1"/>
  <c r="L309" i="1"/>
  <c r="L301" i="1"/>
  <c r="L293" i="1"/>
  <c r="L285" i="1"/>
  <c r="J277" i="1" l="1"/>
  <c r="I277" i="1"/>
  <c r="H277" i="1"/>
  <c r="G277" i="1"/>
  <c r="F277" i="1"/>
  <c r="E277" i="1"/>
  <c r="D277" i="1"/>
  <c r="C277" i="1"/>
  <c r="B277" i="1"/>
  <c r="L276" i="1"/>
  <c r="L275" i="1"/>
  <c r="L274" i="1"/>
  <c r="L277" i="1" l="1"/>
  <c r="K253" i="1"/>
  <c r="L252" i="1"/>
  <c r="L251" i="1"/>
  <c r="L250" i="1"/>
  <c r="F261" i="1"/>
  <c r="J269" i="1"/>
  <c r="I269" i="1"/>
  <c r="H269" i="1"/>
  <c r="G269" i="1"/>
  <c r="F269" i="1"/>
  <c r="E269" i="1"/>
  <c r="D269" i="1"/>
  <c r="C269" i="1"/>
  <c r="B269" i="1"/>
  <c r="L268" i="1"/>
  <c r="L267" i="1"/>
  <c r="L266" i="1"/>
  <c r="K261" i="1"/>
  <c r="J261" i="1"/>
  <c r="I261" i="1"/>
  <c r="H261" i="1"/>
  <c r="G261" i="1"/>
  <c r="E261" i="1"/>
  <c r="D261" i="1"/>
  <c r="C261" i="1"/>
  <c r="B261" i="1"/>
  <c r="L260" i="1"/>
  <c r="L259" i="1"/>
  <c r="L258" i="1"/>
  <c r="L269" i="1" l="1"/>
  <c r="L261" i="1"/>
  <c r="K245" i="1"/>
  <c r="L244" i="1"/>
  <c r="L243" i="1"/>
  <c r="L242" i="1"/>
  <c r="AY74" i="1"/>
  <c r="AS11" i="1"/>
  <c r="AY37" i="1"/>
  <c r="AQ13" i="1"/>
  <c r="AZ30" i="1"/>
  <c r="AT12" i="1"/>
  <c r="AX17" i="1"/>
  <c r="AV30" i="1"/>
  <c r="AU25" i="1"/>
  <c r="AX73" i="1"/>
  <c r="AP14" i="1"/>
  <c r="AW71" i="1"/>
  <c r="AV18" i="1"/>
  <c r="BA63" i="1"/>
  <c r="AP19" i="1"/>
  <c r="AY52" i="1"/>
  <c r="AX55" i="1"/>
  <c r="AV32" i="1"/>
  <c r="BA32" i="1"/>
  <c r="AW38" i="1"/>
  <c r="AW55" i="1"/>
  <c r="BA37" i="1"/>
  <c r="AT31" i="1"/>
  <c r="AZ14" i="1"/>
  <c r="AX54" i="1"/>
  <c r="AU16" i="1"/>
  <c r="AX49" i="1"/>
  <c r="BA25" i="1"/>
  <c r="AS13" i="1"/>
  <c r="AT73" i="1"/>
  <c r="AV49" i="1"/>
  <c r="AW72" i="1"/>
  <c r="AY11" i="1"/>
  <c r="AY25" i="1"/>
  <c r="AX25" i="1"/>
  <c r="AY17" i="1"/>
  <c r="AW11" i="1"/>
  <c r="AX30" i="1"/>
  <c r="AV52" i="1"/>
  <c r="AT13" i="1"/>
  <c r="AV12" i="1"/>
  <c r="AW44" i="1"/>
  <c r="BA34" i="1"/>
  <c r="BA53" i="1"/>
  <c r="AV51" i="1"/>
  <c r="BA17" i="1"/>
  <c r="AR17" i="1"/>
  <c r="BA12" i="1"/>
  <c r="BA75" i="1"/>
  <c r="AQ17" i="1"/>
  <c r="AX56" i="1"/>
  <c r="AU70" i="1"/>
  <c r="BA76" i="1"/>
  <c r="AV50" i="1"/>
  <c r="AZ37" i="1"/>
  <c r="AT50" i="1"/>
  <c r="AX37" i="1"/>
  <c r="AW74" i="1"/>
  <c r="BA70" i="1"/>
  <c r="AY14" i="1"/>
  <c r="AT18" i="1"/>
  <c r="AT11" i="1"/>
  <c r="AX50" i="1"/>
  <c r="BA13" i="1"/>
  <c r="AZ38" i="1"/>
  <c r="AR15" i="1"/>
  <c r="AU12" i="1"/>
  <c r="AS15" i="1"/>
  <c r="AZ49" i="1"/>
  <c r="AU51" i="1"/>
  <c r="BA44" i="1"/>
  <c r="AV54" i="1"/>
  <c r="AW70" i="1"/>
  <c r="AU44" i="1"/>
  <c r="AW75" i="1"/>
  <c r="AZ17" i="1"/>
  <c r="AU54" i="1"/>
  <c r="AZ35" i="1"/>
  <c r="AV37" i="1"/>
  <c r="AV55" i="1"/>
  <c r="AV38" i="1"/>
  <c r="AY12" i="1"/>
  <c r="AZ71" i="1"/>
  <c r="AX51" i="1"/>
  <c r="BA72" i="1"/>
  <c r="AR18" i="1"/>
  <c r="AY68" i="1"/>
  <c r="AU11" i="1"/>
  <c r="AZ15" i="1"/>
  <c r="AW73" i="1"/>
  <c r="AZ33" i="1"/>
  <c r="AZ18" i="1"/>
  <c r="AY63" i="1"/>
  <c r="AZ57" i="1"/>
  <c r="AR25" i="1"/>
  <c r="AU74" i="1"/>
  <c r="BA18" i="1"/>
  <c r="AY53" i="1"/>
  <c r="BA71" i="1"/>
  <c r="AR12" i="1"/>
  <c r="AY13" i="1"/>
  <c r="AU33" i="1"/>
  <c r="AU36" i="1"/>
  <c r="AV34" i="1"/>
  <c r="AW53" i="1"/>
  <c r="AU50" i="1"/>
  <c r="AS54" i="1"/>
  <c r="AT55" i="1"/>
  <c r="AU49" i="1"/>
  <c r="AY33" i="1"/>
  <c r="BA55" i="1"/>
  <c r="AT52" i="1"/>
  <c r="AT57" i="1"/>
  <c r="AZ54" i="1"/>
  <c r="AY44" i="1"/>
  <c r="AR13" i="1"/>
  <c r="AY50" i="1"/>
  <c r="AT74" i="1"/>
  <c r="BA73" i="1"/>
  <c r="AW37" i="1"/>
  <c r="AX32" i="1"/>
  <c r="AS17" i="1"/>
  <c r="AZ11" i="1"/>
  <c r="AR14" i="1"/>
  <c r="AS50" i="1"/>
  <c r="AS14" i="1"/>
  <c r="AY18" i="1"/>
  <c r="AV74" i="1"/>
  <c r="AW68" i="1"/>
  <c r="BA31" i="1"/>
  <c r="AV19" i="1"/>
  <c r="AZ69" i="1"/>
  <c r="AY36" i="1"/>
  <c r="BA56" i="1"/>
  <c r="AW54" i="1"/>
  <c r="AX11" i="1"/>
  <c r="AW57" i="1"/>
  <c r="BA54" i="1"/>
  <c r="AZ56" i="1"/>
  <c r="AX57" i="1"/>
  <c r="AQ25" i="1"/>
  <c r="AV53" i="1"/>
  <c r="AV17" i="1"/>
  <c r="AU18" i="1"/>
  <c r="AP16" i="1"/>
  <c r="BA11" i="1"/>
  <c r="BA30" i="1"/>
  <c r="AS16" i="1"/>
  <c r="AT76" i="1"/>
  <c r="BA36" i="1"/>
  <c r="BA50" i="1"/>
  <c r="AX38" i="1"/>
  <c r="AU37" i="1"/>
  <c r="AT16" i="1"/>
  <c r="AR16" i="1"/>
  <c r="AP13" i="1"/>
  <c r="AX75" i="1"/>
  <c r="AU17" i="1"/>
  <c r="AU52" i="1"/>
  <c r="AZ31" i="1"/>
  <c r="AZ52" i="1"/>
  <c r="AW63" i="1"/>
  <c r="AT69" i="1"/>
  <c r="BA51" i="1"/>
  <c r="AZ55" i="1"/>
  <c r="AX52" i="1"/>
  <c r="AP11" i="1"/>
  <c r="AZ74" i="1"/>
  <c r="AP17" i="1"/>
  <c r="AT15" i="1"/>
  <c r="BA74" i="1"/>
  <c r="AY49" i="1"/>
  <c r="BA19" i="1"/>
  <c r="AW56" i="1"/>
  <c r="AW31" i="1"/>
  <c r="AZ53" i="1"/>
  <c r="AV44" i="1"/>
  <c r="AT30" i="1"/>
  <c r="AX71" i="1"/>
  <c r="AU14" i="1"/>
  <c r="AX15" i="1"/>
  <c r="AU13" i="1"/>
  <c r="AV57" i="1"/>
  <c r="AY69" i="1"/>
  <c r="AV73" i="1"/>
  <c r="AX69" i="1"/>
  <c r="AW35" i="1"/>
  <c r="AY56" i="1"/>
  <c r="AZ75" i="1"/>
  <c r="AV75" i="1"/>
  <c r="AT44" i="1"/>
  <c r="AW34" i="1"/>
  <c r="AW50" i="1"/>
  <c r="AZ70" i="1"/>
  <c r="AZ76" i="1"/>
  <c r="AZ73" i="1"/>
  <c r="AT19" i="1"/>
  <c r="AV11" i="1"/>
  <c r="AY70" i="1"/>
  <c r="BA15" i="1"/>
  <c r="AW25" i="1"/>
  <c r="AT38" i="1"/>
  <c r="AX12" i="1"/>
  <c r="AZ12" i="1"/>
  <c r="AT72" i="1"/>
  <c r="AZ51" i="1"/>
  <c r="AP25" i="1"/>
  <c r="AX16" i="1"/>
  <c r="AV15" i="1"/>
  <c r="AX44" i="1"/>
  <c r="AX68" i="1"/>
  <c r="AR19" i="1"/>
  <c r="AU35" i="1"/>
  <c r="AU38" i="1"/>
  <c r="AV56" i="1"/>
  <c r="AT25" i="1"/>
  <c r="AZ34" i="1"/>
  <c r="BA35" i="1"/>
  <c r="AT75" i="1"/>
  <c r="AU53" i="1"/>
  <c r="AP18" i="1"/>
  <c r="AT53" i="1"/>
  <c r="AW36" i="1"/>
  <c r="AT56" i="1"/>
  <c r="AV35" i="1"/>
  <c r="AV70" i="1"/>
  <c r="AW18" i="1"/>
  <c r="AS19" i="1"/>
  <c r="AV76" i="1"/>
  <c r="AV33" i="1"/>
  <c r="AQ15" i="1"/>
  <c r="AR11" i="1"/>
  <c r="AU63" i="1"/>
  <c r="AY15" i="1"/>
  <c r="AS51" i="1"/>
  <c r="AU75" i="1"/>
  <c r="AX76" i="1"/>
  <c r="AQ16" i="1"/>
  <c r="AX36" i="1"/>
  <c r="AT32" i="1"/>
  <c r="AW19" i="1"/>
  <c r="AW17" i="1"/>
  <c r="AT68" i="1"/>
  <c r="AZ72" i="1"/>
  <c r="AS25" i="1"/>
  <c r="AX34" i="1"/>
  <c r="AW49" i="1"/>
  <c r="AS53" i="1"/>
  <c r="AZ63" i="1"/>
  <c r="AV63" i="1"/>
  <c r="AX53" i="1"/>
  <c r="AT17" i="1"/>
  <c r="AY35" i="1"/>
  <c r="AW33" i="1"/>
  <c r="BA52" i="1"/>
  <c r="BA69" i="1"/>
  <c r="AZ50" i="1"/>
  <c r="AX19" i="1"/>
  <c r="AV72" i="1"/>
  <c r="AS49" i="1"/>
  <c r="AZ19" i="1"/>
  <c r="AT36" i="1"/>
  <c r="AY34" i="1"/>
  <c r="AW30" i="1"/>
  <c r="AU34" i="1"/>
  <c r="AU31" i="1"/>
  <c r="AX70" i="1"/>
  <c r="AT51" i="1"/>
  <c r="AU57" i="1"/>
  <c r="AQ12" i="1"/>
  <c r="AV36" i="1"/>
  <c r="AZ36" i="1"/>
  <c r="AW13" i="1"/>
  <c r="AU55" i="1"/>
  <c r="AV14" i="1"/>
  <c r="AU69" i="1"/>
  <c r="AV69" i="1"/>
  <c r="BA14" i="1"/>
  <c r="AQ14" i="1"/>
  <c r="AV16" i="1"/>
  <c r="AX18" i="1"/>
  <c r="AQ19" i="1"/>
  <c r="AX31" i="1"/>
  <c r="AP15" i="1"/>
  <c r="AV25" i="1"/>
  <c r="AT49" i="1"/>
  <c r="AY76" i="1"/>
  <c r="AT37" i="1"/>
  <c r="AZ25" i="1"/>
  <c r="AT63" i="1"/>
  <c r="AV71" i="1"/>
  <c r="AY75" i="1"/>
  <c r="AW52" i="1"/>
  <c r="AW69" i="1"/>
  <c r="AY54" i="1"/>
  <c r="AT33" i="1"/>
  <c r="AY51" i="1"/>
  <c r="AW12" i="1"/>
  <c r="AU56" i="1"/>
  <c r="AY32" i="1"/>
  <c r="BA49" i="1"/>
  <c r="AS18" i="1"/>
  <c r="BA33" i="1"/>
  <c r="AT70" i="1"/>
  <c r="AU32" i="1"/>
  <c r="AX63" i="1"/>
  <c r="AS56" i="1"/>
  <c r="AZ16" i="1"/>
  <c r="AY55" i="1"/>
  <c r="AZ32" i="1"/>
  <c r="AX72" i="1"/>
  <c r="AU15" i="1"/>
  <c r="AS57" i="1"/>
  <c r="AY19" i="1"/>
  <c r="AT35" i="1"/>
  <c r="AW32" i="1"/>
  <c r="AV68" i="1"/>
  <c r="AU72" i="1"/>
  <c r="AX13" i="1"/>
  <c r="AY71" i="1"/>
  <c r="AS55" i="1"/>
  <c r="AY16" i="1"/>
  <c r="AT54" i="1"/>
  <c r="AS52" i="1"/>
  <c r="AX33" i="1"/>
  <c r="AT34" i="1"/>
  <c r="AS12" i="1"/>
  <c r="AU30" i="1"/>
  <c r="AU73" i="1"/>
  <c r="AV31" i="1"/>
  <c r="AY31" i="1"/>
  <c r="BA38" i="1"/>
  <c r="BA16" i="1"/>
  <c r="AW51" i="1"/>
  <c r="AQ18" i="1"/>
  <c r="AT71" i="1"/>
  <c r="AZ13" i="1"/>
  <c r="AT14" i="1"/>
  <c r="BA57" i="1"/>
  <c r="AW15" i="1"/>
  <c r="AV13" i="1"/>
  <c r="AZ44" i="1"/>
  <c r="AX35" i="1"/>
  <c r="AU76" i="1"/>
  <c r="AY38" i="1"/>
  <c r="AZ68" i="1"/>
  <c r="AP12" i="1"/>
  <c r="AY72" i="1"/>
  <c r="AX74" i="1"/>
  <c r="AY73" i="1"/>
  <c r="AY57" i="1"/>
  <c r="AU68" i="1"/>
  <c r="AU19" i="1"/>
  <c r="BA68" i="1"/>
  <c r="AX14" i="1"/>
  <c r="AW16" i="1"/>
  <c r="AW14" i="1"/>
  <c r="AY30" i="1"/>
  <c r="AW76" i="1"/>
  <c r="AU71" i="1"/>
  <c r="AU78" i="1" l="1"/>
  <c r="AY39" i="1"/>
  <c r="AW21" i="1"/>
  <c r="AW22" i="1"/>
  <c r="AX21" i="1"/>
  <c r="BA77" i="1"/>
  <c r="AU77" i="1"/>
  <c r="AY79" i="1"/>
  <c r="AZ77" i="1"/>
  <c r="AX41" i="1"/>
  <c r="AT21" i="1"/>
  <c r="AT78" i="1"/>
  <c r="AQ23" i="1"/>
  <c r="BA22" i="1"/>
  <c r="AU79" i="1"/>
  <c r="AU39" i="1"/>
  <c r="AX40" i="1"/>
  <c r="AS59" i="1"/>
  <c r="AT60" i="1"/>
  <c r="AY22" i="1"/>
  <c r="AY78" i="1"/>
  <c r="AV77" i="1"/>
  <c r="AT41" i="1"/>
  <c r="AZ22" i="1"/>
  <c r="AS61" i="1"/>
  <c r="BA40" i="1"/>
  <c r="AS23" i="1"/>
  <c r="BA58" i="1"/>
  <c r="AU61" i="1"/>
  <c r="AT40" i="1"/>
  <c r="AY60" i="1"/>
  <c r="AW59" i="1"/>
  <c r="AY80" i="1"/>
  <c r="AV78" i="1"/>
  <c r="AZ81" i="1"/>
  <c r="AT42" i="1"/>
  <c r="AT58" i="1"/>
  <c r="AV81" i="1"/>
  <c r="AX23" i="1"/>
  <c r="AV22" i="1"/>
  <c r="AQ21" i="1"/>
  <c r="BA21" i="1"/>
  <c r="AV21" i="1"/>
  <c r="AW39" i="1"/>
  <c r="AS58" i="1"/>
  <c r="BA59" i="1"/>
  <c r="AW40" i="1"/>
  <c r="AY41" i="1"/>
  <c r="AW58" i="1"/>
  <c r="AT77" i="1"/>
  <c r="AQ22" i="1"/>
  <c r="AU80" i="1"/>
  <c r="AR20" i="1"/>
  <c r="AV40" i="1"/>
  <c r="AW23" i="1"/>
  <c r="AV41" i="1"/>
  <c r="AT61" i="1"/>
  <c r="AP23" i="1"/>
  <c r="AT80" i="1"/>
  <c r="BA41" i="1"/>
  <c r="AT81" i="1"/>
  <c r="AV61" i="1"/>
  <c r="AU41" i="1"/>
  <c r="AX77" i="1"/>
  <c r="AX22" i="1"/>
  <c r="AW81" i="1"/>
  <c r="AV20" i="1"/>
  <c r="AZ79" i="1"/>
  <c r="AV80" i="1"/>
  <c r="AZ80" i="1"/>
  <c r="AY61" i="1"/>
  <c r="AW41" i="1"/>
  <c r="AV79" i="1"/>
  <c r="AU21" i="1"/>
  <c r="AX78" i="1"/>
  <c r="AT39" i="1"/>
  <c r="AW61" i="1"/>
  <c r="AY58" i="1"/>
  <c r="AP20" i="1"/>
  <c r="AX59" i="1"/>
  <c r="AZ59" i="1"/>
  <c r="AU59" i="1"/>
  <c r="AX80" i="1"/>
  <c r="AR22" i="1"/>
  <c r="AT22" i="1"/>
  <c r="AU42" i="1"/>
  <c r="AS22" i="1"/>
  <c r="BA39" i="1"/>
  <c r="BA20" i="1"/>
  <c r="AP22" i="1"/>
  <c r="AU23" i="1"/>
  <c r="AZ61" i="1"/>
  <c r="BA60" i="1"/>
  <c r="AX20" i="1"/>
  <c r="AW60" i="1"/>
  <c r="BA61" i="1"/>
  <c r="AW77" i="1"/>
  <c r="AY23" i="1"/>
  <c r="AS21" i="1"/>
  <c r="AR21" i="1"/>
  <c r="AZ20" i="1"/>
  <c r="AW42" i="1"/>
  <c r="BA79" i="1"/>
  <c r="AZ60" i="1"/>
  <c r="AT59" i="1"/>
  <c r="AY40" i="1"/>
  <c r="AU58" i="1"/>
  <c r="AS60" i="1"/>
  <c r="AU40" i="1"/>
  <c r="BA78" i="1"/>
  <c r="BA23" i="1"/>
  <c r="AZ23" i="1"/>
  <c r="AZ40" i="1"/>
  <c r="AW79" i="1"/>
  <c r="AU20" i="1"/>
  <c r="AY77" i="1"/>
  <c r="AR23" i="1"/>
  <c r="AZ78" i="1"/>
  <c r="AV42" i="1"/>
  <c r="AZ41" i="1"/>
  <c r="AU60" i="1"/>
  <c r="AW80" i="1"/>
  <c r="AV60" i="1"/>
  <c r="AZ58" i="1"/>
  <c r="AT20" i="1"/>
  <c r="AT23" i="1"/>
  <c r="AY21" i="1"/>
  <c r="AX42" i="1"/>
  <c r="AZ42" i="1"/>
  <c r="AX61" i="1"/>
  <c r="BA80" i="1"/>
  <c r="AV59" i="1"/>
  <c r="AX39" i="1"/>
  <c r="AW20" i="1"/>
  <c r="AX81" i="1"/>
  <c r="AY81" i="1"/>
  <c r="AY20" i="1"/>
  <c r="AV58" i="1"/>
  <c r="AT79" i="1"/>
  <c r="BA81" i="1"/>
  <c r="AX58" i="1"/>
  <c r="AU22" i="1"/>
  <c r="AX60" i="1"/>
  <c r="AZ21" i="1"/>
  <c r="BA42" i="1"/>
  <c r="AY59" i="1"/>
  <c r="AV23" i="1"/>
  <c r="AW78" i="1"/>
  <c r="AP21" i="1"/>
  <c r="AX79" i="1"/>
  <c r="AU81" i="1"/>
  <c r="AV39" i="1"/>
  <c r="AZ39" i="1"/>
  <c r="AY42" i="1"/>
  <c r="AS20" i="1"/>
  <c r="K237" i="1"/>
  <c r="L236" i="1"/>
  <c r="L235" i="1"/>
  <c r="B234" i="1"/>
  <c r="AQ11" i="1"/>
  <c r="BA43" i="1" l="1"/>
  <c r="BA89" i="1" s="1"/>
  <c r="AW62" i="1"/>
  <c r="AW90" i="1" s="1"/>
  <c r="AV62" i="1"/>
  <c r="AV90" i="1" s="1"/>
  <c r="AT82" i="1"/>
  <c r="AU43" i="1"/>
  <c r="AU89" i="1" s="1"/>
  <c r="AP24" i="1"/>
  <c r="BA24" i="1"/>
  <c r="BA88" i="1" s="1"/>
  <c r="AU62" i="1"/>
  <c r="AU90" i="1" s="1"/>
  <c r="AX82" i="1"/>
  <c r="AY82" i="1"/>
  <c r="AR24" i="1"/>
  <c r="AZ82" i="1"/>
  <c r="AU24" i="1"/>
  <c r="AU88" i="1" s="1"/>
  <c r="AS62" i="1"/>
  <c r="AZ43" i="1"/>
  <c r="AZ89" i="1" s="1"/>
  <c r="AW82" i="1"/>
  <c r="BA62" i="1"/>
  <c r="BA90" i="1" s="1"/>
  <c r="AY62" i="1"/>
  <c r="AY90" i="1" s="1"/>
  <c r="AV24" i="1"/>
  <c r="AV88" i="1" s="1"/>
  <c r="AX62" i="1"/>
  <c r="AX90" i="1" s="1"/>
  <c r="AS24" i="1"/>
  <c r="AS88" i="1" s="1"/>
  <c r="AU82" i="1"/>
  <c r="AY24" i="1"/>
  <c r="AY88" i="1" s="1"/>
  <c r="AX24" i="1"/>
  <c r="AX88" i="1" s="1"/>
  <c r="AW24" i="1"/>
  <c r="AW88" i="1" s="1"/>
  <c r="AV43" i="1"/>
  <c r="AV89" i="1" s="1"/>
  <c r="AV82" i="1"/>
  <c r="BA82" i="1"/>
  <c r="AY43" i="1"/>
  <c r="AY89" i="1" s="1"/>
  <c r="AT43" i="1"/>
  <c r="AT89" i="1" s="1"/>
  <c r="AZ62" i="1"/>
  <c r="AZ90" i="1" s="1"/>
  <c r="AW43" i="1"/>
  <c r="AW89" i="1" s="1"/>
  <c r="AX43" i="1"/>
  <c r="AX89" i="1" s="1"/>
  <c r="AZ24" i="1"/>
  <c r="AZ88" i="1" s="1"/>
  <c r="AT24" i="1"/>
  <c r="AT88" i="1" s="1"/>
  <c r="AT62" i="1"/>
  <c r="AT90" i="1" s="1"/>
  <c r="AQ20" i="1"/>
  <c r="AQ24" i="1" s="1"/>
  <c r="L234" i="1"/>
  <c r="B229" i="1"/>
  <c r="K229" i="1"/>
  <c r="K221" i="1"/>
  <c r="L220" i="1"/>
  <c r="L219" i="1"/>
  <c r="L218" i="1"/>
  <c r="AP68" i="1"/>
  <c r="AZ91" i="1" l="1"/>
  <c r="AW91" i="1"/>
  <c r="AU91" i="1"/>
  <c r="AT91" i="1"/>
  <c r="AV91" i="1"/>
  <c r="AX91" i="1"/>
  <c r="BA91" i="1"/>
  <c r="AY91" i="1"/>
  <c r="K205" i="1"/>
  <c r="L204" i="1"/>
  <c r="L203" i="1"/>
  <c r="L202" i="1"/>
  <c r="K213" i="1"/>
  <c r="L212" i="1"/>
  <c r="L211" i="1"/>
  <c r="L210" i="1"/>
  <c r="J253" i="1" l="1"/>
  <c r="I253" i="1"/>
  <c r="H253" i="1"/>
  <c r="G253" i="1"/>
  <c r="F253" i="1"/>
  <c r="E253" i="1"/>
  <c r="D253" i="1"/>
  <c r="C253" i="1"/>
  <c r="B253" i="1"/>
  <c r="J245" i="1"/>
  <c r="I245" i="1"/>
  <c r="H245" i="1"/>
  <c r="G245" i="1"/>
  <c r="F245" i="1"/>
  <c r="E245" i="1"/>
  <c r="D245" i="1"/>
  <c r="C245" i="1"/>
  <c r="B245" i="1"/>
  <c r="J237" i="1"/>
  <c r="I237" i="1"/>
  <c r="H237" i="1"/>
  <c r="G237" i="1"/>
  <c r="F237" i="1"/>
  <c r="E237" i="1"/>
  <c r="D237" i="1"/>
  <c r="C237" i="1"/>
  <c r="B237" i="1"/>
  <c r="J229" i="1"/>
  <c r="I229" i="1"/>
  <c r="H229" i="1"/>
  <c r="G229" i="1"/>
  <c r="F229" i="1"/>
  <c r="E229" i="1"/>
  <c r="D229" i="1"/>
  <c r="C229" i="1"/>
  <c r="L228" i="1"/>
  <c r="L227" i="1"/>
  <c r="L226" i="1"/>
  <c r="J221" i="1"/>
  <c r="I221" i="1"/>
  <c r="H221" i="1"/>
  <c r="G221" i="1"/>
  <c r="F221" i="1"/>
  <c r="E221" i="1"/>
  <c r="D221" i="1"/>
  <c r="C221" i="1"/>
  <c r="B221" i="1"/>
  <c r="J213" i="1"/>
  <c r="I213" i="1"/>
  <c r="H213" i="1"/>
  <c r="G213" i="1"/>
  <c r="F213" i="1"/>
  <c r="E213" i="1"/>
  <c r="D213" i="1"/>
  <c r="C213" i="1"/>
  <c r="B213" i="1"/>
  <c r="L245" i="1" l="1"/>
  <c r="L213" i="1"/>
  <c r="L221" i="1"/>
  <c r="L229" i="1"/>
  <c r="L237" i="1"/>
  <c r="L253" i="1"/>
  <c r="AQ88" i="1" l="1"/>
  <c r="AR88" i="1"/>
  <c r="AP88" i="1"/>
  <c r="D189" i="1"/>
  <c r="D13" i="1" l="1"/>
  <c r="C13" i="1"/>
  <c r="B13" i="1"/>
  <c r="D21" i="1"/>
  <c r="C21" i="1"/>
  <c r="B21" i="1"/>
  <c r="D29" i="1"/>
  <c r="C29" i="1"/>
  <c r="B29" i="1"/>
  <c r="D37" i="1"/>
  <c r="C37" i="1"/>
  <c r="B37" i="1"/>
  <c r="D45" i="1"/>
  <c r="C45" i="1"/>
  <c r="B45" i="1"/>
  <c r="D53" i="1"/>
  <c r="C53" i="1"/>
  <c r="B53" i="1"/>
  <c r="D61" i="1"/>
  <c r="C61" i="1"/>
  <c r="B61" i="1"/>
  <c r="D69" i="1"/>
  <c r="C69" i="1"/>
  <c r="B69" i="1"/>
  <c r="D77" i="1"/>
  <c r="C77" i="1"/>
  <c r="B77" i="1"/>
  <c r="D85" i="1"/>
  <c r="C85" i="1"/>
  <c r="B85" i="1"/>
  <c r="D93" i="1"/>
  <c r="C93" i="1"/>
  <c r="B93" i="1"/>
  <c r="D101" i="1"/>
  <c r="C101" i="1"/>
  <c r="B101" i="1"/>
  <c r="D205" i="1"/>
  <c r="C205" i="1"/>
  <c r="B205" i="1"/>
  <c r="D197" i="1"/>
  <c r="C197" i="1"/>
  <c r="B197" i="1"/>
  <c r="C189" i="1"/>
  <c r="B189" i="1"/>
  <c r="D181" i="1"/>
  <c r="C181" i="1"/>
  <c r="B181" i="1"/>
  <c r="D173" i="1"/>
  <c r="C173" i="1"/>
  <c r="B173" i="1"/>
  <c r="D165" i="1"/>
  <c r="C165" i="1"/>
  <c r="B165" i="1"/>
  <c r="D157" i="1"/>
  <c r="C157" i="1"/>
  <c r="B157" i="1"/>
  <c r="D149" i="1"/>
  <c r="C149" i="1"/>
  <c r="B149" i="1"/>
  <c r="D141" i="1"/>
  <c r="C141" i="1"/>
  <c r="B141" i="1"/>
  <c r="D133" i="1"/>
  <c r="C133" i="1"/>
  <c r="B133" i="1"/>
  <c r="D125" i="1"/>
  <c r="C125" i="1"/>
  <c r="B125" i="1"/>
  <c r="D117" i="1"/>
  <c r="C117" i="1"/>
  <c r="B117" i="1"/>
  <c r="C109" i="1"/>
  <c r="J205" i="1" l="1"/>
  <c r="I205" i="1"/>
  <c r="H205" i="1"/>
  <c r="G205" i="1"/>
  <c r="F205" i="1"/>
  <c r="E205" i="1"/>
  <c r="J197" i="1"/>
  <c r="I197" i="1"/>
  <c r="H197" i="1"/>
  <c r="G197" i="1"/>
  <c r="F197" i="1"/>
  <c r="E197" i="1"/>
  <c r="L196" i="1"/>
  <c r="L195" i="1"/>
  <c r="L194" i="1"/>
  <c r="J189" i="1"/>
  <c r="I189" i="1"/>
  <c r="H189" i="1"/>
  <c r="G189" i="1"/>
  <c r="F189" i="1"/>
  <c r="E189" i="1"/>
  <c r="L188" i="1"/>
  <c r="L187" i="1"/>
  <c r="L186" i="1"/>
  <c r="J181" i="1"/>
  <c r="I181" i="1"/>
  <c r="H181" i="1"/>
  <c r="G181" i="1"/>
  <c r="F181" i="1"/>
  <c r="E181" i="1"/>
  <c r="L180" i="1"/>
  <c r="L179" i="1"/>
  <c r="L178" i="1"/>
  <c r="J173" i="1"/>
  <c r="I173" i="1"/>
  <c r="H173" i="1"/>
  <c r="G173" i="1"/>
  <c r="F173" i="1"/>
  <c r="E173" i="1"/>
  <c r="L172" i="1"/>
  <c r="L171" i="1"/>
  <c r="L170" i="1"/>
  <c r="J165" i="1"/>
  <c r="I165" i="1"/>
  <c r="H165" i="1"/>
  <c r="G165" i="1"/>
  <c r="F165" i="1"/>
  <c r="E165" i="1"/>
  <c r="L164" i="1"/>
  <c r="L163" i="1"/>
  <c r="L162" i="1"/>
  <c r="J157" i="1"/>
  <c r="I157" i="1"/>
  <c r="H157" i="1"/>
  <c r="G157" i="1"/>
  <c r="F157" i="1"/>
  <c r="E157" i="1"/>
  <c r="L156" i="1"/>
  <c r="L155" i="1"/>
  <c r="L154" i="1"/>
  <c r="J149" i="1"/>
  <c r="I149" i="1"/>
  <c r="H149" i="1"/>
  <c r="G149" i="1"/>
  <c r="F149" i="1"/>
  <c r="E149" i="1"/>
  <c r="L148" i="1"/>
  <c r="L147" i="1"/>
  <c r="L146" i="1"/>
  <c r="J141" i="1"/>
  <c r="I141" i="1"/>
  <c r="H141" i="1"/>
  <c r="G141" i="1"/>
  <c r="F141" i="1"/>
  <c r="E141" i="1"/>
  <c r="L140" i="1"/>
  <c r="L139" i="1"/>
  <c r="L138" i="1"/>
  <c r="J133" i="1"/>
  <c r="I133" i="1"/>
  <c r="H133" i="1"/>
  <c r="G133" i="1"/>
  <c r="F133" i="1"/>
  <c r="E133" i="1"/>
  <c r="L132" i="1"/>
  <c r="L131" i="1"/>
  <c r="L130" i="1"/>
  <c r="J125" i="1"/>
  <c r="I125" i="1"/>
  <c r="H125" i="1"/>
  <c r="G125" i="1"/>
  <c r="F125" i="1"/>
  <c r="E125" i="1"/>
  <c r="L124" i="1"/>
  <c r="L123" i="1"/>
  <c r="L122" i="1"/>
  <c r="J117" i="1"/>
  <c r="I117" i="1"/>
  <c r="H117" i="1"/>
  <c r="G117" i="1"/>
  <c r="F117" i="1"/>
  <c r="E117" i="1"/>
  <c r="L116" i="1"/>
  <c r="L115" i="1"/>
  <c r="L114" i="1"/>
  <c r="J109" i="1"/>
  <c r="I109" i="1"/>
  <c r="H109" i="1"/>
  <c r="G109" i="1"/>
  <c r="F109" i="1"/>
  <c r="E109" i="1"/>
  <c r="D109" i="1"/>
  <c r="B109" i="1"/>
  <c r="L108" i="1"/>
  <c r="L107" i="1"/>
  <c r="L106" i="1"/>
  <c r="J101" i="1"/>
  <c r="I101" i="1"/>
  <c r="H101" i="1"/>
  <c r="G101" i="1"/>
  <c r="F101" i="1"/>
  <c r="E101" i="1"/>
  <c r="L100" i="1"/>
  <c r="L99" i="1"/>
  <c r="L98" i="1"/>
  <c r="J93" i="1"/>
  <c r="I93" i="1"/>
  <c r="H93" i="1"/>
  <c r="G93" i="1"/>
  <c r="F93" i="1"/>
  <c r="E93" i="1"/>
  <c r="L92" i="1"/>
  <c r="L91" i="1"/>
  <c r="L90" i="1"/>
  <c r="J85" i="1"/>
  <c r="I85" i="1"/>
  <c r="H85" i="1"/>
  <c r="G85" i="1"/>
  <c r="F85" i="1"/>
  <c r="E85" i="1"/>
  <c r="L84" i="1"/>
  <c r="L83" i="1"/>
  <c r="L82" i="1"/>
  <c r="J77" i="1"/>
  <c r="I77" i="1"/>
  <c r="H77" i="1"/>
  <c r="G77" i="1"/>
  <c r="F77" i="1"/>
  <c r="E77" i="1"/>
  <c r="L76" i="1"/>
  <c r="L75" i="1"/>
  <c r="L74" i="1"/>
  <c r="J69" i="1"/>
  <c r="I69" i="1"/>
  <c r="H69" i="1"/>
  <c r="G69" i="1"/>
  <c r="F69" i="1"/>
  <c r="E69" i="1"/>
  <c r="L68" i="1"/>
  <c r="L67" i="1"/>
  <c r="L66" i="1"/>
  <c r="J61" i="1"/>
  <c r="I61" i="1"/>
  <c r="H61" i="1"/>
  <c r="G61" i="1"/>
  <c r="F61" i="1"/>
  <c r="E61" i="1"/>
  <c r="L60" i="1"/>
  <c r="L59" i="1"/>
  <c r="L58" i="1"/>
  <c r="J53" i="1"/>
  <c r="I53" i="1"/>
  <c r="H53" i="1"/>
  <c r="G53" i="1"/>
  <c r="F53" i="1"/>
  <c r="E53" i="1"/>
  <c r="L52" i="1"/>
  <c r="L51" i="1"/>
  <c r="L50" i="1"/>
  <c r="L205" i="1" l="1"/>
  <c r="L189" i="1"/>
  <c r="L197" i="1"/>
  <c r="L85" i="1"/>
  <c r="L141" i="1"/>
  <c r="L101" i="1"/>
  <c r="L93" i="1"/>
  <c r="L77" i="1"/>
  <c r="L69" i="1"/>
  <c r="L61" i="1"/>
  <c r="L181" i="1"/>
  <c r="L165" i="1"/>
  <c r="L157" i="1"/>
  <c r="L149" i="1"/>
  <c r="L133" i="1"/>
  <c r="L173" i="1"/>
  <c r="L125" i="1"/>
  <c r="L117" i="1"/>
  <c r="L109" i="1"/>
  <c r="L53" i="1"/>
  <c r="J45" i="1" l="1"/>
  <c r="I45" i="1"/>
  <c r="H45" i="1"/>
  <c r="G45" i="1"/>
  <c r="F45" i="1"/>
  <c r="E45" i="1"/>
  <c r="L44" i="1"/>
  <c r="L43" i="1"/>
  <c r="L42" i="1"/>
  <c r="J37" i="1"/>
  <c r="I37" i="1"/>
  <c r="H37" i="1"/>
  <c r="G37" i="1"/>
  <c r="F37" i="1"/>
  <c r="E37" i="1"/>
  <c r="L36" i="1"/>
  <c r="L35" i="1"/>
  <c r="L34" i="1"/>
  <c r="J29" i="1"/>
  <c r="I29" i="1"/>
  <c r="H29" i="1"/>
  <c r="G29" i="1"/>
  <c r="F29" i="1"/>
  <c r="E29" i="1"/>
  <c r="L28" i="1"/>
  <c r="L27" i="1"/>
  <c r="L26" i="1"/>
  <c r="J21" i="1"/>
  <c r="I21" i="1"/>
  <c r="H21" i="1"/>
  <c r="G21" i="1"/>
  <c r="F21" i="1"/>
  <c r="E21" i="1"/>
  <c r="L20" i="1"/>
  <c r="L19" i="1"/>
  <c r="L18" i="1"/>
  <c r="L12" i="1"/>
  <c r="L11" i="1"/>
  <c r="L10" i="1"/>
  <c r="E13" i="1"/>
  <c r="L13" i="1" l="1"/>
  <c r="L45" i="1"/>
  <c r="L37" i="1"/>
  <c r="L29" i="1"/>
  <c r="L21" i="1"/>
  <c r="AF76" i="1"/>
  <c r="AM14" i="1"/>
  <c r="AH36" i="1"/>
  <c r="AD17" i="1"/>
  <c r="O70" i="1"/>
  <c r="AM75" i="1"/>
  <c r="AH37" i="1"/>
  <c r="AP71" i="1"/>
  <c r="AO19" i="1"/>
  <c r="AJ33" i="1"/>
  <c r="AH69" i="1"/>
  <c r="AM17" i="1"/>
  <c r="W49" i="1"/>
  <c r="X32" i="1"/>
  <c r="AF69" i="1"/>
  <c r="R13" i="1"/>
  <c r="AA72" i="1"/>
  <c r="U69" i="1"/>
  <c r="AI31" i="1"/>
  <c r="AK36" i="1"/>
  <c r="AD51" i="1"/>
  <c r="AS31" i="1"/>
  <c r="AE14" i="1"/>
  <c r="AR70" i="1"/>
  <c r="AO51" i="1"/>
  <c r="Q71" i="1"/>
  <c r="AQ55" i="1"/>
  <c r="AM76" i="1"/>
  <c r="AJ12" i="1"/>
  <c r="Z14" i="1"/>
  <c r="V56" i="1"/>
  <c r="W33" i="1"/>
  <c r="S32" i="1"/>
  <c r="AN25" i="1"/>
  <c r="Z12" i="1"/>
  <c r="Z13" i="1"/>
  <c r="AL35" i="1"/>
  <c r="U54" i="1"/>
  <c r="AC73" i="1"/>
  <c r="AL54" i="1"/>
  <c r="S76" i="1"/>
  <c r="AE31" i="1"/>
  <c r="AE51" i="1"/>
  <c r="AL37" i="1"/>
  <c r="V69" i="1"/>
  <c r="T68" i="1"/>
  <c r="S49" i="1"/>
  <c r="AI57" i="1"/>
  <c r="AO55" i="1"/>
  <c r="AG54" i="1"/>
  <c r="AD68" i="1"/>
  <c r="AQ73" i="1"/>
  <c r="T13" i="1"/>
  <c r="O11" i="1"/>
  <c r="AF56" i="1"/>
  <c r="AR44" i="1"/>
  <c r="Z36" i="1"/>
  <c r="AA54" i="1"/>
  <c r="AS70" i="1"/>
  <c r="Y38" i="1"/>
  <c r="O34" i="1"/>
  <c r="AF36" i="1"/>
  <c r="AK72" i="1"/>
  <c r="AG12" i="1"/>
  <c r="AE76" i="1"/>
  <c r="AK50" i="1"/>
  <c r="T56" i="1"/>
  <c r="Q49" i="1"/>
  <c r="R53" i="1"/>
  <c r="R14" i="1"/>
  <c r="AA34" i="1"/>
  <c r="V12" i="1"/>
  <c r="P17" i="1"/>
  <c r="U52" i="1"/>
  <c r="AP72" i="1"/>
  <c r="P19" i="1"/>
  <c r="W19" i="1"/>
  <c r="P14" i="1"/>
  <c r="O14" i="1"/>
  <c r="AN73" i="1"/>
  <c r="AN72" i="1"/>
  <c r="Y32" i="1"/>
  <c r="AB16" i="1"/>
  <c r="T57" i="1"/>
  <c r="AM25" i="1"/>
  <c r="O51" i="1"/>
  <c r="Z53" i="1"/>
  <c r="S15" i="1"/>
  <c r="U49" i="1"/>
  <c r="X16" i="1"/>
  <c r="R71" i="1"/>
  <c r="Q32" i="1"/>
  <c r="AG73" i="1"/>
  <c r="P74" i="1"/>
  <c r="AJ51" i="1"/>
  <c r="Q35" i="1"/>
  <c r="W30" i="1"/>
  <c r="O19" i="1"/>
  <c r="AC68" i="1"/>
  <c r="AH55" i="1"/>
  <c r="AN16" i="1"/>
  <c r="AO49" i="1"/>
  <c r="AF68" i="1"/>
  <c r="AE13" i="1"/>
  <c r="AM11" i="1"/>
  <c r="Y56" i="1"/>
  <c r="T34" i="1"/>
  <c r="AG70" i="1"/>
  <c r="AF34" i="1"/>
  <c r="Y36" i="1"/>
  <c r="P56" i="1"/>
  <c r="AF74" i="1"/>
  <c r="AC71" i="1"/>
  <c r="AI49" i="1"/>
  <c r="W38" i="1"/>
  <c r="AS75" i="1"/>
  <c r="AO69" i="1"/>
  <c r="S17" i="1"/>
  <c r="S13" i="1"/>
  <c r="AK34" i="1"/>
  <c r="Y16" i="1"/>
  <c r="AN57" i="1"/>
  <c r="AN56" i="1"/>
  <c r="AR32" i="1"/>
  <c r="W17" i="1"/>
  <c r="AL49" i="1"/>
  <c r="W36" i="1"/>
  <c r="Y76" i="1"/>
  <c r="Y71" i="1"/>
  <c r="X11" i="1"/>
  <c r="S52" i="1"/>
  <c r="W56" i="1"/>
  <c r="T52" i="1"/>
  <c r="Q75" i="1"/>
  <c r="AC37" i="1"/>
  <c r="AE70" i="1"/>
  <c r="AE75" i="1"/>
  <c r="Q19" i="1"/>
  <c r="Q73" i="1"/>
  <c r="AE69" i="1"/>
  <c r="AA19" i="1"/>
  <c r="O75" i="1"/>
  <c r="AN14" i="1"/>
  <c r="Q18" i="1"/>
  <c r="V36" i="1"/>
  <c r="AA73" i="1"/>
  <c r="AA37" i="1"/>
  <c r="AP50" i="1"/>
  <c r="AJ30" i="1"/>
  <c r="AG30" i="1"/>
  <c r="AN32" i="1"/>
  <c r="U73" i="1"/>
  <c r="AQ74" i="1"/>
  <c r="AR50" i="1"/>
  <c r="AJ19" i="1"/>
  <c r="AM32" i="1"/>
  <c r="AS71" i="1"/>
  <c r="AP74" i="1"/>
  <c r="AD73" i="1"/>
  <c r="AE38" i="1"/>
  <c r="AJ75" i="1"/>
  <c r="Y12" i="1"/>
  <c r="R32" i="1"/>
  <c r="X19" i="1"/>
  <c r="AG37" i="1"/>
  <c r="AS34" i="1"/>
  <c r="AN74" i="1"/>
  <c r="AL34" i="1"/>
  <c r="AH56" i="1"/>
  <c r="V30" i="1"/>
  <c r="AJ73" i="1"/>
  <c r="S53" i="1"/>
  <c r="AI35" i="1"/>
  <c r="AJ57" i="1"/>
  <c r="AD37" i="1"/>
  <c r="AO57" i="1"/>
  <c r="W51" i="1"/>
  <c r="Z49" i="1"/>
  <c r="Q34" i="1"/>
  <c r="AK16" i="1"/>
  <c r="T18" i="1"/>
  <c r="AB35" i="1"/>
  <c r="AL17" i="1"/>
  <c r="AP35" i="1"/>
  <c r="AA11" i="1"/>
  <c r="P11" i="1"/>
  <c r="P13" i="1"/>
  <c r="AH68" i="1"/>
  <c r="AD14" i="1"/>
  <c r="AG11" i="1"/>
  <c r="AI18" i="1"/>
  <c r="S54" i="1"/>
  <c r="Y33" i="1"/>
  <c r="Z51" i="1"/>
  <c r="AP53" i="1"/>
  <c r="AN38" i="1"/>
  <c r="AB15" i="1"/>
  <c r="AG75" i="1"/>
  <c r="AC38" i="1"/>
  <c r="P37" i="1"/>
  <c r="AR75" i="1"/>
  <c r="AD19" i="1"/>
  <c r="V14" i="1"/>
  <c r="V71" i="1"/>
  <c r="AI70" i="1"/>
  <c r="S11" i="1"/>
  <c r="P34" i="1"/>
  <c r="AF14" i="1"/>
  <c r="S18" i="1"/>
  <c r="S30" i="1"/>
  <c r="U55" i="1"/>
  <c r="X55" i="1"/>
  <c r="AB54" i="1"/>
  <c r="Y50" i="1"/>
  <c r="U68" i="1"/>
  <c r="O35" i="1"/>
  <c r="AJ35" i="1"/>
  <c r="AK35" i="1"/>
  <c r="AH54" i="1"/>
  <c r="W11" i="1"/>
  <c r="X71" i="1"/>
  <c r="AH18" i="1"/>
  <c r="AL57" i="1"/>
  <c r="S74" i="1"/>
  <c r="AJ74" i="1"/>
  <c r="AA75" i="1"/>
  <c r="W73" i="1"/>
  <c r="Y70" i="1"/>
  <c r="S55" i="1"/>
  <c r="AG14" i="1"/>
  <c r="V31" i="1"/>
  <c r="AA33" i="1"/>
  <c r="AB38" i="1"/>
  <c r="V51" i="1"/>
  <c r="AS35" i="1"/>
  <c r="AE30" i="1"/>
  <c r="AJ11" i="1"/>
  <c r="AP76" i="1"/>
  <c r="U17" i="1"/>
  <c r="X54" i="1"/>
  <c r="AN54" i="1"/>
  <c r="AO63" i="1"/>
  <c r="AM13" i="1"/>
  <c r="W75" i="1"/>
  <c r="W12" i="1"/>
  <c r="AP73" i="1"/>
  <c r="AP51" i="1"/>
  <c r="V52" i="1"/>
  <c r="AM51" i="1"/>
  <c r="Z18" i="1"/>
  <c r="AN15" i="1"/>
  <c r="AM36" i="1"/>
  <c r="AK17" i="1"/>
  <c r="AM69" i="1"/>
  <c r="T54" i="1"/>
  <c r="U72" i="1"/>
  <c r="Y34" i="1"/>
  <c r="AH38" i="1"/>
  <c r="T72" i="1"/>
  <c r="AG72" i="1"/>
  <c r="Q37" i="1"/>
  <c r="AO71" i="1"/>
  <c r="Y69" i="1"/>
  <c r="T36" i="1"/>
  <c r="Z32" i="1"/>
  <c r="S33" i="1"/>
  <c r="AS37" i="1"/>
  <c r="Q76" i="1"/>
  <c r="AR31" i="1"/>
  <c r="AF18" i="1"/>
  <c r="Q55" i="1"/>
  <c r="V68" i="1"/>
  <c r="U36" i="1"/>
  <c r="AI19" i="1"/>
  <c r="T74" i="1"/>
  <c r="AC13" i="1"/>
  <c r="AD75" i="1"/>
  <c r="O55" i="1"/>
  <c r="AD54" i="1"/>
  <c r="AB30" i="1"/>
  <c r="AR34" i="1"/>
  <c r="AQ54" i="1"/>
  <c r="AM31" i="1"/>
  <c r="W74" i="1"/>
  <c r="AF19" i="1"/>
  <c r="AR55" i="1"/>
  <c r="AR63" i="1"/>
  <c r="V19" i="1"/>
  <c r="AK38" i="1"/>
  <c r="AQ44" i="1"/>
  <c r="R34" i="1"/>
  <c r="AO15" i="1"/>
  <c r="AO14" i="1"/>
  <c r="O69" i="1"/>
  <c r="AR38" i="1"/>
  <c r="AK51" i="1"/>
  <c r="T53" i="1"/>
  <c r="AG71" i="1"/>
  <c r="AH12" i="1"/>
  <c r="U71" i="1"/>
  <c r="AO52" i="1"/>
  <c r="AM38" i="1"/>
  <c r="AO35" i="1"/>
  <c r="X36" i="1"/>
  <c r="AP31" i="1"/>
  <c r="AJ72" i="1"/>
  <c r="R73" i="1"/>
  <c r="V37" i="1"/>
  <c r="Q31" i="1"/>
  <c r="AD16" i="1"/>
  <c r="X30" i="1"/>
  <c r="Q13" i="1"/>
  <c r="AO72" i="1"/>
  <c r="R51" i="1"/>
  <c r="AL18" i="1"/>
  <c r="AA57" i="1"/>
  <c r="T30" i="1"/>
  <c r="AB52" i="1"/>
  <c r="Q52" i="1"/>
  <c r="Y51" i="1"/>
  <c r="AE49" i="1"/>
  <c r="Z11" i="1"/>
  <c r="AO36" i="1"/>
  <c r="AM70" i="1"/>
  <c r="AL52" i="1"/>
  <c r="AE19" i="1"/>
  <c r="AI32" i="1"/>
  <c r="T76" i="1"/>
  <c r="V49" i="1"/>
  <c r="O36" i="1"/>
  <c r="AL33" i="1"/>
  <c r="AS69" i="1"/>
  <c r="Z55" i="1"/>
  <c r="AC56" i="1"/>
  <c r="O17" i="1"/>
  <c r="P18" i="1"/>
  <c r="AP44" i="1"/>
  <c r="AD52" i="1"/>
  <c r="X69" i="1"/>
  <c r="Q33" i="1"/>
  <c r="O56" i="1"/>
  <c r="W37" i="1"/>
  <c r="AA38" i="1"/>
  <c r="AS32" i="1"/>
  <c r="P15" i="1"/>
  <c r="AK19" i="1"/>
  <c r="AP63" i="1"/>
  <c r="AO37" i="1"/>
  <c r="AR56" i="1"/>
  <c r="AC18" i="1"/>
  <c r="O54" i="1"/>
  <c r="W57" i="1"/>
  <c r="W32" i="1"/>
  <c r="AI37" i="1"/>
  <c r="AB31" i="1"/>
  <c r="AH74" i="1"/>
  <c r="AE71" i="1"/>
  <c r="AL68" i="1"/>
  <c r="X34" i="1"/>
  <c r="P71" i="1"/>
  <c r="AD50" i="1"/>
  <c r="T51" i="1"/>
  <c r="AD18" i="1"/>
  <c r="AE32" i="1"/>
  <c r="V38" i="1"/>
  <c r="AJ55" i="1"/>
  <c r="AD30" i="1"/>
  <c r="V17" i="1"/>
  <c r="AA70" i="1"/>
  <c r="AM53" i="1"/>
  <c r="S75" i="1"/>
  <c r="AK33" i="1"/>
  <c r="R56" i="1"/>
  <c r="W76" i="1"/>
  <c r="AF35" i="1"/>
  <c r="AC70" i="1"/>
  <c r="S36" i="1"/>
  <c r="O33" i="1"/>
  <c r="AE18" i="1"/>
  <c r="AE12" i="1"/>
  <c r="AP36" i="1"/>
  <c r="AI74" i="1"/>
  <c r="AG56" i="1"/>
  <c r="AN50" i="1"/>
  <c r="U31" i="1"/>
  <c r="S56" i="1"/>
  <c r="AP54" i="1"/>
  <c r="U13" i="1"/>
  <c r="AC34" i="1"/>
  <c r="X14" i="1"/>
  <c r="AC69" i="1"/>
  <c r="AQ35" i="1"/>
  <c r="AS44" i="1"/>
  <c r="AK18" i="1"/>
  <c r="AQ52" i="1"/>
  <c r="AG68" i="1"/>
  <c r="AL73" i="1"/>
  <c r="AF71" i="1"/>
  <c r="U56" i="1"/>
  <c r="S51" i="1"/>
  <c r="Y13" i="1"/>
  <c r="AO16" i="1"/>
  <c r="O76" i="1"/>
  <c r="AI52" i="1"/>
  <c r="AG38" i="1"/>
  <c r="V18" i="1"/>
  <c r="AB32" i="1"/>
  <c r="AD56" i="1"/>
  <c r="AN44" i="1"/>
  <c r="AD15" i="1"/>
  <c r="AL55" i="1"/>
  <c r="Y19" i="1"/>
  <c r="Z56" i="1"/>
  <c r="R12" i="1"/>
  <c r="Y15" i="1"/>
  <c r="Y35" i="1"/>
  <c r="AA30" i="1"/>
  <c r="AN37" i="1"/>
  <c r="AF50" i="1"/>
  <c r="AM63" i="1"/>
  <c r="AC76" i="1"/>
  <c r="T16" i="1"/>
  <c r="O53" i="1"/>
  <c r="S34" i="1"/>
  <c r="AL12" i="1"/>
  <c r="AK13" i="1"/>
  <c r="V35" i="1"/>
  <c r="AM33" i="1"/>
  <c r="AA36" i="1"/>
  <c r="AE68" i="1"/>
  <c r="R19" i="1"/>
  <c r="AA12" i="1"/>
  <c r="Q50" i="1"/>
  <c r="AF37" i="1"/>
  <c r="AL51" i="1"/>
  <c r="AO34" i="1"/>
  <c r="AO53" i="1"/>
  <c r="AR37" i="1"/>
  <c r="U18" i="1"/>
  <c r="Y52" i="1"/>
  <c r="AN75" i="1"/>
  <c r="AI15" i="1"/>
  <c r="V34" i="1"/>
  <c r="U15" i="1"/>
  <c r="X53" i="1"/>
  <c r="AR68" i="1"/>
  <c r="AN55" i="1"/>
  <c r="AS30" i="1"/>
  <c r="AB56" i="1"/>
  <c r="AM68" i="1"/>
  <c r="AN31" i="1"/>
  <c r="AJ69" i="1"/>
  <c r="R30" i="1"/>
  <c r="AM52" i="1"/>
  <c r="AM71" i="1"/>
  <c r="R70" i="1"/>
  <c r="AR33" i="1"/>
  <c r="R11" i="1"/>
  <c r="Z35" i="1"/>
  <c r="AD35" i="1"/>
  <c r="V15" i="1"/>
  <c r="Z33" i="1"/>
  <c r="AJ53" i="1"/>
  <c r="AH35" i="1"/>
  <c r="W70" i="1"/>
  <c r="Z30" i="1"/>
  <c r="AB49" i="1"/>
  <c r="AE34" i="1"/>
  <c r="AP37" i="1"/>
  <c r="O68" i="1"/>
  <c r="AA18" i="1"/>
  <c r="AJ18" i="1"/>
  <c r="X76" i="1"/>
  <c r="AJ38" i="1"/>
  <c r="AH76" i="1"/>
  <c r="U32" i="1"/>
  <c r="O12" i="1"/>
  <c r="AG74" i="1"/>
  <c r="T12" i="1"/>
  <c r="AD69" i="1"/>
  <c r="V50" i="1"/>
  <c r="AG35" i="1"/>
  <c r="AN34" i="1"/>
  <c r="AI33" i="1"/>
  <c r="AH34" i="1"/>
  <c r="AC57" i="1"/>
  <c r="S70" i="1"/>
  <c r="AC30" i="1"/>
  <c r="T49" i="1"/>
  <c r="AH51" i="1"/>
  <c r="AN13" i="1"/>
  <c r="AE35" i="1"/>
  <c r="V53" i="1"/>
  <c r="Q54" i="1"/>
  <c r="AS74" i="1"/>
  <c r="AJ50" i="1"/>
  <c r="AD34" i="1"/>
  <c r="S19" i="1"/>
  <c r="AM74" i="1"/>
  <c r="AG31" i="1"/>
  <c r="AL13" i="1"/>
  <c r="AC14" i="1"/>
  <c r="T17" i="1"/>
  <c r="O71" i="1"/>
  <c r="T14" i="1"/>
  <c r="AP32" i="1"/>
  <c r="AK49" i="1"/>
  <c r="AC31" i="1"/>
  <c r="W16" i="1"/>
  <c r="AI16" i="1"/>
  <c r="AI72" i="1"/>
  <c r="AJ32" i="1"/>
  <c r="AH15" i="1"/>
  <c r="AM44" i="1"/>
  <c r="P12" i="1"/>
  <c r="AQ30" i="1"/>
  <c r="Z31" i="1"/>
  <c r="X72" i="1"/>
  <c r="Z34" i="1"/>
  <c r="W52" i="1"/>
  <c r="AO73" i="1"/>
  <c r="AK32" i="1"/>
  <c r="AH50" i="1"/>
  <c r="AQ32" i="1"/>
  <c r="R38" i="1"/>
  <c r="Z17" i="1"/>
  <c r="AQ76" i="1"/>
  <c r="AP34" i="1"/>
  <c r="AR53" i="1"/>
  <c r="W31" i="1"/>
  <c r="AK56" i="1"/>
  <c r="V16" i="1"/>
  <c r="P54" i="1"/>
  <c r="AR30" i="1"/>
  <c r="AB72" i="1"/>
  <c r="AA49" i="1"/>
  <c r="AK14" i="1"/>
  <c r="Z38" i="1"/>
  <c r="W53" i="1"/>
  <c r="AL50" i="1"/>
  <c r="AG49" i="1"/>
  <c r="AQ75" i="1"/>
  <c r="AN51" i="1"/>
  <c r="AQ71" i="1"/>
  <c r="AJ17" i="1"/>
  <c r="AI50" i="1"/>
  <c r="AK31" i="1"/>
  <c r="AE54" i="1"/>
  <c r="V76" i="1"/>
  <c r="AS38" i="1"/>
  <c r="R52" i="1"/>
  <c r="AA15" i="1"/>
  <c r="AD70" i="1"/>
  <c r="U74" i="1"/>
  <c r="O38" i="1"/>
  <c r="Q70" i="1"/>
  <c r="AA50" i="1"/>
  <c r="S12" i="1"/>
  <c r="AL70" i="1"/>
  <c r="Q12" i="1"/>
  <c r="AB50" i="1"/>
  <c r="Z69" i="1"/>
  <c r="X57" i="1"/>
  <c r="AK71" i="1"/>
  <c r="Y31" i="1"/>
  <c r="R15" i="1"/>
  <c r="AC74" i="1"/>
  <c r="AA16" i="1"/>
  <c r="AH11" i="1"/>
  <c r="AJ34" i="1"/>
  <c r="Z70" i="1"/>
  <c r="AE55" i="1"/>
  <c r="AF54" i="1"/>
  <c r="AQ38" i="1"/>
  <c r="X74" i="1"/>
  <c r="Z76" i="1"/>
  <c r="Y14" i="1"/>
  <c r="AC35" i="1"/>
  <c r="R76" i="1"/>
  <c r="O37" i="1"/>
  <c r="X52" i="1"/>
  <c r="AG76" i="1"/>
  <c r="P75" i="1"/>
  <c r="S37" i="1"/>
  <c r="AB37" i="1"/>
  <c r="AL31" i="1"/>
  <c r="AH71" i="1"/>
  <c r="AD53" i="1"/>
  <c r="R35" i="1"/>
  <c r="AN70" i="1"/>
  <c r="AM49" i="1"/>
  <c r="AA13" i="1"/>
  <c r="W71" i="1"/>
  <c r="T33" i="1"/>
  <c r="Z16" i="1"/>
  <c r="Y53" i="1"/>
  <c r="Y17" i="1"/>
  <c r="AC36" i="1"/>
  <c r="AE53" i="1"/>
  <c r="AP70" i="1"/>
  <c r="AC16" i="1"/>
  <c r="P35" i="1"/>
  <c r="V74" i="1"/>
  <c r="AH31" i="1"/>
  <c r="AB11" i="1"/>
  <c r="AA55" i="1"/>
  <c r="AS36" i="1"/>
  <c r="AI76" i="1"/>
  <c r="P69" i="1"/>
  <c r="AA53" i="1"/>
  <c r="P51" i="1"/>
  <c r="AH17" i="1"/>
  <c r="X17" i="1"/>
  <c r="AH14" i="1"/>
  <c r="AF53" i="1"/>
  <c r="P53" i="1"/>
  <c r="AK68" i="1"/>
  <c r="U11" i="1"/>
  <c r="AP56" i="1"/>
  <c r="R33" i="1"/>
  <c r="W68" i="1"/>
  <c r="AB33" i="1"/>
  <c r="AG36" i="1"/>
  <c r="AG18" i="1"/>
  <c r="AG33" i="1"/>
  <c r="U33" i="1"/>
  <c r="AQ57" i="1"/>
  <c r="T31" i="1"/>
  <c r="AH72" i="1"/>
  <c r="AK75" i="1"/>
  <c r="AF51" i="1"/>
  <c r="AD49" i="1"/>
  <c r="AG13" i="1"/>
  <c r="Y68" i="1"/>
  <c r="AB74" i="1"/>
  <c r="AQ53" i="1"/>
  <c r="AB12" i="1"/>
  <c r="AK11" i="1"/>
  <c r="AR49" i="1"/>
  <c r="AR71" i="1"/>
  <c r="P16" i="1"/>
  <c r="AG52" i="1"/>
  <c r="AJ15" i="1"/>
  <c r="P49" i="1"/>
  <c r="AR35" i="1"/>
  <c r="R55" i="1"/>
  <c r="AE57" i="1"/>
  <c r="AN35" i="1"/>
  <c r="AK69" i="1"/>
  <c r="AM37" i="1"/>
  <c r="AD38" i="1"/>
  <c r="U76" i="1"/>
  <c r="X13" i="1"/>
  <c r="P70" i="1"/>
  <c r="U70" i="1"/>
  <c r="AD76" i="1"/>
  <c r="AL53" i="1"/>
  <c r="S57" i="1"/>
  <c r="AC72" i="1"/>
  <c r="AF16" i="1"/>
  <c r="AC32" i="1"/>
  <c r="AB55" i="1"/>
  <c r="AC51" i="1"/>
  <c r="AJ49" i="1"/>
  <c r="W18" i="1"/>
  <c r="T71" i="1"/>
  <c r="AC50" i="1"/>
  <c r="AN53" i="1"/>
  <c r="X70" i="1"/>
  <c r="W34" i="1"/>
  <c r="AL38" i="1"/>
  <c r="AF13" i="1"/>
  <c r="AN12" i="1"/>
  <c r="AC12" i="1"/>
  <c r="AC52" i="1"/>
  <c r="Q11" i="1"/>
  <c r="Y18" i="1"/>
  <c r="Z72" i="1"/>
  <c r="AL19" i="1"/>
  <c r="AM34" i="1"/>
  <c r="X31" i="1"/>
  <c r="V70" i="1"/>
  <c r="AK73" i="1"/>
  <c r="AJ54" i="1"/>
  <c r="R31" i="1"/>
  <c r="AK76" i="1"/>
  <c r="AP55" i="1"/>
  <c r="AK74" i="1"/>
  <c r="V55" i="1"/>
  <c r="AR54" i="1"/>
  <c r="AM19" i="1"/>
  <c r="AJ37" i="1"/>
  <c r="AM54" i="1"/>
  <c r="Q72" i="1"/>
  <c r="AB34" i="1"/>
  <c r="AC49" i="1"/>
  <c r="AM15" i="1"/>
  <c r="P72" i="1"/>
  <c r="P50" i="1"/>
  <c r="P32" i="1"/>
  <c r="AP49" i="1"/>
  <c r="AH30" i="1"/>
  <c r="AL16" i="1"/>
  <c r="AN17" i="1"/>
  <c r="X51" i="1"/>
  <c r="R54" i="1"/>
  <c r="W54" i="1"/>
  <c r="AJ56" i="1"/>
  <c r="AE52" i="1"/>
  <c r="AD33" i="1"/>
  <c r="AB68" i="1"/>
  <c r="O18" i="1"/>
  <c r="AD32" i="1"/>
  <c r="R17" i="1"/>
  <c r="Y30" i="1"/>
  <c r="P36" i="1"/>
  <c r="AH32" i="1"/>
  <c r="AQ68" i="1"/>
  <c r="Z73" i="1"/>
  <c r="AG69" i="1"/>
  <c r="AB71" i="1"/>
  <c r="AR36" i="1"/>
  <c r="AR51" i="1"/>
  <c r="AQ50" i="1"/>
  <c r="O50" i="1"/>
  <c r="AD74" i="1"/>
  <c r="AH75" i="1"/>
  <c r="AD12" i="1"/>
  <c r="AJ16" i="1"/>
  <c r="P38" i="1"/>
  <c r="R74" i="1"/>
  <c r="AK70" i="1"/>
  <c r="AI34" i="1"/>
  <c r="AC19" i="1"/>
  <c r="S50" i="1"/>
  <c r="T15" i="1"/>
  <c r="AF38" i="1"/>
  <c r="AM56" i="1"/>
  <c r="AB53" i="1"/>
  <c r="Q51" i="1"/>
  <c r="AQ72" i="1"/>
  <c r="Y74" i="1"/>
  <c r="T11" i="1"/>
  <c r="AK54" i="1"/>
  <c r="AF49" i="1"/>
  <c r="AL69" i="1"/>
  <c r="W69" i="1"/>
  <c r="AE73" i="1"/>
  <c r="W15" i="1"/>
  <c r="AE50" i="1"/>
  <c r="S14" i="1"/>
  <c r="AP38" i="1"/>
  <c r="AP33" i="1"/>
  <c r="R49" i="1"/>
  <c r="AI36" i="1"/>
  <c r="AB70" i="1"/>
  <c r="O15" i="1"/>
  <c r="AA35" i="1"/>
  <c r="AC33" i="1"/>
  <c r="P73" i="1"/>
  <c r="X15" i="1"/>
  <c r="Q69" i="1"/>
  <c r="S31" i="1"/>
  <c r="AK30" i="1"/>
  <c r="Q15" i="1"/>
  <c r="AK12" i="1"/>
  <c r="R18" i="1"/>
  <c r="AI30" i="1"/>
  <c r="AO50" i="1"/>
  <c r="V13" i="1"/>
  <c r="AC17" i="1"/>
  <c r="O16" i="1"/>
  <c r="AH49" i="1"/>
  <c r="AI55" i="1"/>
  <c r="S69" i="1"/>
  <c r="P31" i="1"/>
  <c r="O49" i="1"/>
  <c r="AA32" i="1"/>
  <c r="AO75" i="1"/>
  <c r="AL11" i="1"/>
  <c r="X68" i="1"/>
  <c r="S16" i="1"/>
  <c r="U57" i="1"/>
  <c r="AG55" i="1"/>
  <c r="AQ63" i="1"/>
  <c r="AM12" i="1"/>
  <c r="U14" i="1"/>
  <c r="Y55" i="1"/>
  <c r="AF70" i="1"/>
  <c r="AD72" i="1"/>
  <c r="Z52" i="1"/>
  <c r="AO11" i="1"/>
  <c r="AS72" i="1"/>
  <c r="AD13" i="1"/>
  <c r="AL32" i="1"/>
  <c r="AF11" i="1"/>
  <c r="AK15" i="1"/>
  <c r="U37" i="1"/>
  <c r="AQ37" i="1"/>
  <c r="AA74" i="1"/>
  <c r="AA17" i="1"/>
  <c r="AN69" i="1"/>
  <c r="AJ13" i="1"/>
  <c r="AK52" i="1"/>
  <c r="AP69" i="1"/>
  <c r="AA14" i="1"/>
  <c r="Z68" i="1"/>
  <c r="U75" i="1"/>
  <c r="Q56" i="1"/>
  <c r="W72" i="1"/>
  <c r="AF15" i="1"/>
  <c r="AR69" i="1"/>
  <c r="O72" i="1"/>
  <c r="W50" i="1"/>
  <c r="Z54" i="1"/>
  <c r="AN18" i="1"/>
  <c r="AB73" i="1"/>
  <c r="W13" i="1"/>
  <c r="O13" i="1"/>
  <c r="AK37" i="1"/>
  <c r="AG51" i="1"/>
  <c r="AE11" i="1"/>
  <c r="AS33" i="1"/>
  <c r="AH33" i="1"/>
  <c r="AJ36" i="1"/>
  <c r="AF55" i="1"/>
  <c r="AO54" i="1"/>
  <c r="AI12" i="1"/>
  <c r="AG34" i="1"/>
  <c r="Z15" i="1"/>
  <c r="T73" i="1"/>
  <c r="T32" i="1"/>
  <c r="AF52" i="1"/>
  <c r="AL14" i="1"/>
  <c r="AF33" i="1"/>
  <c r="O31" i="1"/>
  <c r="Q16" i="1"/>
  <c r="AE15" i="1"/>
  <c r="Y73" i="1"/>
  <c r="AJ14" i="1"/>
  <c r="V54" i="1"/>
  <c r="P57" i="1"/>
  <c r="Z50" i="1"/>
  <c r="Q36" i="1"/>
  <c r="AJ52" i="1"/>
  <c r="O32" i="1"/>
  <c r="AF17" i="1"/>
  <c r="AP52" i="1"/>
  <c r="AB69" i="1"/>
  <c r="V33" i="1"/>
  <c r="R16" i="1"/>
  <c r="AS73" i="1"/>
  <c r="X18" i="1"/>
  <c r="AC53" i="1"/>
  <c r="AH57" i="1"/>
  <c r="U19" i="1"/>
  <c r="V75" i="1"/>
  <c r="R72" i="1"/>
  <c r="AC75" i="1"/>
  <c r="T38" i="1"/>
  <c r="AM50" i="1"/>
  <c r="AN71" i="1"/>
  <c r="AL56" i="1"/>
  <c r="AM73" i="1"/>
  <c r="AO70" i="1"/>
  <c r="P33" i="1"/>
  <c r="AI54" i="1"/>
  <c r="AP75" i="1"/>
  <c r="Q14" i="1"/>
  <c r="AD11" i="1"/>
  <c r="Y75" i="1"/>
  <c r="AL74" i="1"/>
  <c r="AD55" i="1"/>
  <c r="U50" i="1"/>
  <c r="AI68" i="1"/>
  <c r="AE36" i="1"/>
  <c r="AH16" i="1"/>
  <c r="AJ70" i="1"/>
  <c r="AF75" i="1"/>
  <c r="AI71" i="1"/>
  <c r="Y54" i="1"/>
  <c r="AH73" i="1"/>
  <c r="AC55" i="1"/>
  <c r="Z75" i="1"/>
  <c r="Q17" i="1"/>
  <c r="AC11" i="1"/>
  <c r="X73" i="1"/>
  <c r="AL71" i="1"/>
  <c r="AF12" i="1"/>
  <c r="AO33" i="1"/>
  <c r="AN11" i="1"/>
  <c r="Q57" i="1"/>
  <c r="AC15" i="1"/>
  <c r="AE56" i="1"/>
  <c r="AO74" i="1"/>
  <c r="AM16" i="1"/>
  <c r="AB51" i="1"/>
  <c r="AH52" i="1"/>
  <c r="AQ31" i="1"/>
  <c r="Q74" i="1"/>
  <c r="T35" i="1"/>
  <c r="S72" i="1"/>
  <c r="Z37" i="1"/>
  <c r="Q68" i="1"/>
  <c r="AH19" i="1"/>
  <c r="R68" i="1"/>
  <c r="V57" i="1"/>
  <c r="AS68" i="1"/>
  <c r="AI56" i="1"/>
  <c r="AO17" i="1"/>
  <c r="AO32" i="1"/>
  <c r="T55" i="1"/>
  <c r="AI75" i="1"/>
  <c r="AB13" i="1"/>
  <c r="AN52" i="1"/>
  <c r="AK55" i="1"/>
  <c r="AI14" i="1"/>
  <c r="AJ71" i="1"/>
  <c r="O30" i="1"/>
  <c r="R75" i="1"/>
  <c r="AJ31" i="1"/>
  <c r="AJ76" i="1"/>
  <c r="AK53" i="1"/>
  <c r="AQ49" i="1"/>
  <c r="AQ36" i="1"/>
  <c r="AM35" i="1"/>
  <c r="AB19" i="1"/>
  <c r="AA52" i="1"/>
  <c r="AJ68" i="1"/>
  <c r="AO30" i="1"/>
  <c r="Y11" i="1"/>
  <c r="Q53" i="1"/>
  <c r="AA68" i="1"/>
  <c r="AF72" i="1"/>
  <c r="O57" i="1"/>
  <c r="AL30" i="1"/>
  <c r="O52" i="1"/>
  <c r="AL15" i="1"/>
  <c r="AA69" i="1"/>
  <c r="X37" i="1"/>
  <c r="Z74" i="1"/>
  <c r="AF57" i="1"/>
  <c r="AB36" i="1"/>
  <c r="AB14" i="1"/>
  <c r="AF30" i="1"/>
  <c r="AC54" i="1"/>
  <c r="AH53" i="1"/>
  <c r="AR76" i="1"/>
  <c r="AR52" i="1"/>
  <c r="X38" i="1"/>
  <c r="AD31" i="1"/>
  <c r="R69" i="1"/>
  <c r="S71" i="1"/>
  <c r="AQ34" i="1"/>
  <c r="AA71" i="1"/>
  <c r="O74" i="1"/>
  <c r="T37" i="1"/>
  <c r="AR72" i="1"/>
  <c r="AO68" i="1"/>
  <c r="T50" i="1"/>
  <c r="AN36" i="1"/>
  <c r="W35" i="1"/>
  <c r="AI73" i="1"/>
  <c r="U51" i="1"/>
  <c r="V73" i="1"/>
  <c r="AI13" i="1"/>
  <c r="AO44" i="1"/>
  <c r="AG32" i="1"/>
  <c r="AL76" i="1"/>
  <c r="AM72" i="1"/>
  <c r="AD36" i="1"/>
  <c r="AE17" i="1"/>
  <c r="AM30" i="1"/>
  <c r="AL36" i="1"/>
  <c r="AI11" i="1"/>
  <c r="T69" i="1"/>
  <c r="R37" i="1"/>
  <c r="AF31" i="1"/>
  <c r="AB57" i="1"/>
  <c r="AE16" i="1"/>
  <c r="AR74" i="1"/>
  <c r="X75" i="1"/>
  <c r="AG57" i="1"/>
  <c r="AS76" i="1"/>
  <c r="AE37" i="1"/>
  <c r="AQ69" i="1"/>
  <c r="T19" i="1"/>
  <c r="X35" i="1"/>
  <c r="AS63" i="1"/>
  <c r="AE74" i="1"/>
  <c r="U38" i="1"/>
  <c r="AF32" i="1"/>
  <c r="AO38" i="1"/>
  <c r="S73" i="1"/>
  <c r="AQ51" i="1"/>
  <c r="AI53" i="1"/>
  <c r="U30" i="1"/>
  <c r="X12" i="1"/>
  <c r="AO12" i="1"/>
  <c r="AE72" i="1"/>
  <c r="AO18" i="1"/>
  <c r="AI51" i="1"/>
  <c r="U16" i="1"/>
  <c r="P30" i="1"/>
  <c r="AG15" i="1"/>
  <c r="AG19" i="1"/>
  <c r="AN76" i="1"/>
  <c r="X49" i="1"/>
  <c r="AO56" i="1"/>
  <c r="AD71" i="1"/>
  <c r="AB17" i="1"/>
  <c r="AG50" i="1"/>
  <c r="AI17" i="1"/>
  <c r="AM55" i="1"/>
  <c r="AA56" i="1"/>
  <c r="P76" i="1"/>
  <c r="T70" i="1"/>
  <c r="V11" i="1"/>
  <c r="U12" i="1"/>
  <c r="U34" i="1"/>
  <c r="AO76" i="1"/>
  <c r="AR73" i="1"/>
  <c r="AN49" i="1"/>
  <c r="AG16" i="1"/>
  <c r="AQ33" i="1"/>
  <c r="P68" i="1"/>
  <c r="AN63" i="1"/>
  <c r="O73" i="1"/>
  <c r="AH70" i="1"/>
  <c r="Y57" i="1"/>
  <c r="AL75" i="1"/>
  <c r="AA31" i="1"/>
  <c r="AL72" i="1"/>
  <c r="AO25" i="1"/>
  <c r="Z71" i="1"/>
  <c r="AM57" i="1"/>
  <c r="AH13" i="1"/>
  <c r="AO13" i="1"/>
  <c r="AO31" i="1"/>
  <c r="Q30" i="1"/>
  <c r="AQ70" i="1"/>
  <c r="W14" i="1"/>
  <c r="AB75" i="1"/>
  <c r="AA51" i="1"/>
  <c r="AN33" i="1"/>
  <c r="AE33" i="1"/>
  <c r="U35" i="1"/>
  <c r="Z19" i="1"/>
  <c r="W55" i="1"/>
  <c r="R57" i="1"/>
  <c r="Y37" i="1"/>
  <c r="AD57" i="1"/>
  <c r="S38" i="1"/>
  <c r="AB76" i="1"/>
  <c r="AA76" i="1"/>
  <c r="AI69" i="1"/>
  <c r="Q38" i="1"/>
  <c r="P52" i="1"/>
  <c r="V32" i="1"/>
  <c r="AI38" i="1"/>
  <c r="X56" i="1"/>
  <c r="AQ56" i="1"/>
  <c r="X33" i="1"/>
  <c r="Y49" i="1"/>
  <c r="AN68" i="1"/>
  <c r="Z57" i="1"/>
  <c r="AP57" i="1"/>
  <c r="V72" i="1"/>
  <c r="AF73" i="1"/>
  <c r="AM18" i="1"/>
  <c r="P55" i="1"/>
  <c r="U53" i="1"/>
  <c r="AG53" i="1"/>
  <c r="AN30" i="1"/>
  <c r="AN19" i="1"/>
  <c r="X50" i="1"/>
  <c r="AP30" i="1"/>
  <c r="AR57" i="1"/>
  <c r="T75" i="1"/>
  <c r="S68" i="1"/>
  <c r="Y72" i="1"/>
  <c r="R50" i="1"/>
  <c r="S35" i="1"/>
  <c r="AK57" i="1"/>
  <c r="AG17" i="1"/>
  <c r="AB18" i="1"/>
  <c r="R36" i="1"/>
  <c r="AB23" i="1" l="1"/>
  <c r="S41" i="1"/>
  <c r="S77" i="1"/>
  <c r="T80" i="1"/>
  <c r="AP39" i="1"/>
  <c r="AN39" i="1"/>
  <c r="AM23" i="1"/>
  <c r="AF79" i="1"/>
  <c r="AN77" i="1"/>
  <c r="Y58" i="1"/>
  <c r="X40" i="1"/>
  <c r="AQ61" i="1"/>
  <c r="X61" i="1"/>
  <c r="P59" i="1"/>
  <c r="Y42" i="1"/>
  <c r="U41" i="1"/>
  <c r="AE40" i="1"/>
  <c r="AN40" i="1"/>
  <c r="AB80" i="1"/>
  <c r="W21" i="1"/>
  <c r="Q39" i="1"/>
  <c r="Z78" i="1"/>
  <c r="AO81" i="1"/>
  <c r="AL80" i="1"/>
  <c r="O79" i="1"/>
  <c r="P77" i="1"/>
  <c r="AQ40" i="1"/>
  <c r="AG22" i="1"/>
  <c r="AN58" i="1"/>
  <c r="AR79" i="1"/>
  <c r="V20" i="1"/>
  <c r="AA61" i="1"/>
  <c r="AD78" i="1"/>
  <c r="AO61" i="1"/>
  <c r="X58" i="1"/>
  <c r="P39" i="1"/>
  <c r="U22" i="1"/>
  <c r="AO23" i="1"/>
  <c r="U39" i="1"/>
  <c r="S79" i="1"/>
  <c r="AS90" i="1"/>
  <c r="X41" i="1"/>
  <c r="AE42" i="1"/>
  <c r="X80" i="1"/>
  <c r="AE22" i="1"/>
  <c r="R42" i="1"/>
  <c r="AI20" i="1"/>
  <c r="AM39" i="1"/>
  <c r="V79" i="1"/>
  <c r="AI79" i="1"/>
  <c r="W41" i="1"/>
  <c r="AO77" i="1"/>
  <c r="T42" i="1"/>
  <c r="AA78" i="1"/>
  <c r="S78" i="1"/>
  <c r="AR59" i="1"/>
  <c r="AC60" i="1"/>
  <c r="AF39" i="1"/>
  <c r="AB21" i="1"/>
  <c r="X42" i="1"/>
  <c r="O59" i="1"/>
  <c r="AL39" i="1"/>
  <c r="AA77" i="1"/>
  <c r="Y20" i="1"/>
  <c r="AO39" i="1"/>
  <c r="AJ77" i="1"/>
  <c r="AA59" i="1"/>
  <c r="AM41" i="1"/>
  <c r="AQ58" i="1"/>
  <c r="R80" i="1"/>
  <c r="O39" i="1"/>
  <c r="AJ78" i="1"/>
  <c r="AI21" i="1"/>
  <c r="AN59" i="1"/>
  <c r="AI80" i="1"/>
  <c r="AI61" i="1"/>
  <c r="AS77" i="1"/>
  <c r="R77" i="1"/>
  <c r="Q77" i="1"/>
  <c r="Z42" i="1"/>
  <c r="T41" i="1"/>
  <c r="AH59" i="1"/>
  <c r="AM22" i="1"/>
  <c r="AE61" i="1"/>
  <c r="AN20" i="1"/>
  <c r="AO40" i="1"/>
  <c r="AL78" i="1"/>
  <c r="X79" i="1"/>
  <c r="AC20" i="1"/>
  <c r="Z80" i="1"/>
  <c r="AH79" i="1"/>
  <c r="Y60" i="1"/>
  <c r="AI78" i="1"/>
  <c r="AF80" i="1"/>
  <c r="AH22" i="1"/>
  <c r="AI77" i="1"/>
  <c r="Y80" i="1"/>
  <c r="AD20" i="1"/>
  <c r="Q21" i="1"/>
  <c r="AP80" i="1"/>
  <c r="AI60" i="1"/>
  <c r="P40" i="1"/>
  <c r="AM79" i="1"/>
  <c r="AL61" i="1"/>
  <c r="AN78" i="1"/>
  <c r="AC80" i="1"/>
  <c r="V80" i="1"/>
  <c r="X23" i="1"/>
  <c r="AS79" i="1"/>
  <c r="R22" i="1"/>
  <c r="V40" i="1"/>
  <c r="AP59" i="1"/>
  <c r="AJ59" i="1"/>
  <c r="V60" i="1"/>
  <c r="AJ21" i="1"/>
  <c r="Y79" i="1"/>
  <c r="Q22" i="1"/>
  <c r="AF40" i="1"/>
  <c r="AL21" i="1"/>
  <c r="AF59" i="1"/>
  <c r="T79" i="1"/>
  <c r="AO60" i="1"/>
  <c r="AH40" i="1"/>
  <c r="AS40" i="1"/>
  <c r="AE20" i="1"/>
  <c r="AK42" i="1"/>
  <c r="AB79" i="1"/>
  <c r="AN23" i="1"/>
  <c r="Z60" i="1"/>
  <c r="Q61" i="1"/>
  <c r="U80" i="1"/>
  <c r="Z77" i="1"/>
  <c r="AA21" i="1"/>
  <c r="AP77" i="1"/>
  <c r="AK59" i="1"/>
  <c r="AQ42" i="1"/>
  <c r="U42" i="1"/>
  <c r="AF20" i="1"/>
  <c r="AO20" i="1"/>
  <c r="Z59" i="1"/>
  <c r="U21" i="1"/>
  <c r="S22" i="1"/>
  <c r="X77" i="1"/>
  <c r="AL20" i="1"/>
  <c r="AO80" i="1"/>
  <c r="O58" i="1"/>
  <c r="AH58" i="1"/>
  <c r="O22" i="1"/>
  <c r="AI39" i="1"/>
  <c r="R23" i="1"/>
  <c r="AK39" i="1"/>
  <c r="P79" i="1"/>
  <c r="AC40" i="1"/>
  <c r="AA41" i="1"/>
  <c r="R58" i="1"/>
  <c r="AP40" i="1"/>
  <c r="S21" i="1"/>
  <c r="AE79" i="1"/>
  <c r="AF58" i="1"/>
  <c r="AK60" i="1"/>
  <c r="T20" i="1"/>
  <c r="AM61" i="1"/>
  <c r="AJ22" i="1"/>
  <c r="AH80" i="1"/>
  <c r="AB78" i="1"/>
  <c r="Z79" i="1"/>
  <c r="AQ77" i="1"/>
  <c r="Y39" i="1"/>
  <c r="O23" i="1"/>
  <c r="AB77" i="1"/>
  <c r="AD40" i="1"/>
  <c r="AE59" i="1"/>
  <c r="AJ61" i="1"/>
  <c r="W60" i="1"/>
  <c r="R60" i="1"/>
  <c r="AL22" i="1"/>
  <c r="AH39" i="1"/>
  <c r="AP58" i="1"/>
  <c r="AC58" i="1"/>
  <c r="AM60" i="1"/>
  <c r="AJ42" i="1"/>
  <c r="AR60" i="1"/>
  <c r="AJ60" i="1"/>
  <c r="AK79" i="1"/>
  <c r="Y23" i="1"/>
  <c r="Q20" i="1"/>
  <c r="AC59" i="1"/>
  <c r="T78" i="1"/>
  <c r="W23" i="1"/>
  <c r="AJ58" i="1"/>
  <c r="AF22" i="1"/>
  <c r="AM42" i="1"/>
  <c r="AN41" i="1"/>
  <c r="AR41" i="1"/>
  <c r="P58" i="1"/>
  <c r="AG59" i="1"/>
  <c r="P22" i="1"/>
  <c r="AR78" i="1"/>
  <c r="AR58" i="1"/>
  <c r="AK20" i="1"/>
  <c r="Y77" i="1"/>
  <c r="AD58" i="1"/>
  <c r="AK80" i="1"/>
  <c r="U40" i="1"/>
  <c r="AG40" i="1"/>
  <c r="AG23" i="1"/>
  <c r="AB40" i="1"/>
  <c r="W77" i="1"/>
  <c r="R40" i="1"/>
  <c r="AP61" i="1"/>
  <c r="U20" i="1"/>
  <c r="AK77" i="1"/>
  <c r="AH21" i="1"/>
  <c r="AB20" i="1"/>
  <c r="P41" i="1"/>
  <c r="AC22" i="1"/>
  <c r="Z22" i="1"/>
  <c r="T40" i="1"/>
  <c r="W78" i="1"/>
  <c r="AM58" i="1"/>
  <c r="R41" i="1"/>
  <c r="AH78" i="1"/>
  <c r="AB42" i="1"/>
  <c r="S42" i="1"/>
  <c r="P80" i="1"/>
  <c r="X59" i="1"/>
  <c r="O42" i="1"/>
  <c r="AC41" i="1"/>
  <c r="Y21" i="1"/>
  <c r="AF60" i="1"/>
  <c r="AH20" i="1"/>
  <c r="AA22" i="1"/>
  <c r="AK78" i="1"/>
  <c r="R59" i="1"/>
  <c r="AE60" i="1"/>
  <c r="AQ78" i="1"/>
  <c r="AQ80" i="1"/>
  <c r="AG58" i="1"/>
  <c r="AK21" i="1"/>
  <c r="AA58" i="1"/>
  <c r="AR39" i="1"/>
  <c r="P60" i="1"/>
  <c r="V22" i="1"/>
  <c r="AK61" i="1"/>
  <c r="AO79" i="1"/>
  <c r="W59" i="1"/>
  <c r="AQ39" i="1"/>
  <c r="AI22" i="1"/>
  <c r="W22" i="1"/>
  <c r="AK58" i="1"/>
  <c r="T21" i="1"/>
  <c r="O78" i="1"/>
  <c r="AC21" i="1"/>
  <c r="Q60" i="1"/>
  <c r="AE41" i="1"/>
  <c r="T58" i="1"/>
  <c r="AC39" i="1"/>
  <c r="AI40" i="1"/>
  <c r="AG41" i="1"/>
  <c r="AJ23" i="1"/>
  <c r="AA23" i="1"/>
  <c r="O77" i="1"/>
  <c r="AP42" i="1"/>
  <c r="AB58" i="1"/>
  <c r="Z39" i="1"/>
  <c r="AH41" i="1"/>
  <c r="Z40" i="1"/>
  <c r="AD41" i="1"/>
  <c r="Z41" i="1"/>
  <c r="R20" i="1"/>
  <c r="AR40" i="1"/>
  <c r="AM78" i="1"/>
  <c r="AM59" i="1"/>
  <c r="R39" i="1"/>
  <c r="AM77" i="1"/>
  <c r="AB61" i="1"/>
  <c r="AS39" i="1"/>
  <c r="AR77" i="1"/>
  <c r="AN80" i="1"/>
  <c r="Y59" i="1"/>
  <c r="U23" i="1"/>
  <c r="AR42" i="1"/>
  <c r="AF42" i="1"/>
  <c r="AE77" i="1"/>
  <c r="AM40" i="1"/>
  <c r="V41" i="1"/>
  <c r="T22" i="1"/>
  <c r="AN42" i="1"/>
  <c r="AA39" i="1"/>
  <c r="Y41" i="1"/>
  <c r="Z61" i="1"/>
  <c r="AD61" i="1"/>
  <c r="V23" i="1"/>
  <c r="AI59" i="1"/>
  <c r="AO22" i="1"/>
  <c r="U61" i="1"/>
  <c r="AF78" i="1"/>
  <c r="AL79" i="1"/>
  <c r="AG77" i="1"/>
  <c r="AQ59" i="1"/>
  <c r="AK23" i="1"/>
  <c r="AS81" i="1"/>
  <c r="AQ41" i="1"/>
  <c r="X21" i="1"/>
  <c r="AP60" i="1"/>
  <c r="S61" i="1"/>
  <c r="AG61" i="1"/>
  <c r="AE23" i="1"/>
  <c r="O40" i="1"/>
  <c r="AF41" i="1"/>
  <c r="R61" i="1"/>
  <c r="AK40" i="1"/>
  <c r="S80" i="1"/>
  <c r="AD39" i="1"/>
  <c r="AD23" i="1"/>
  <c r="P78" i="1"/>
  <c r="AL77" i="1"/>
  <c r="AE78" i="1"/>
  <c r="AI42" i="1"/>
  <c r="O60" i="1"/>
  <c r="AC23" i="1"/>
  <c r="AR61" i="1"/>
  <c r="AO42" i="1"/>
  <c r="W42" i="1"/>
  <c r="O61" i="1"/>
  <c r="Q40" i="1"/>
  <c r="AD59" i="1"/>
  <c r="AP81" i="1"/>
  <c r="P23" i="1"/>
  <c r="AC61" i="1"/>
  <c r="AL40" i="1"/>
  <c r="V58" i="1"/>
  <c r="AL59" i="1"/>
  <c r="Z20" i="1"/>
  <c r="AE58" i="1"/>
  <c r="Q59" i="1"/>
  <c r="AB59" i="1"/>
  <c r="T39" i="1"/>
  <c r="AL23" i="1"/>
  <c r="X39" i="1"/>
  <c r="AD22" i="1"/>
  <c r="V42" i="1"/>
  <c r="R79" i="1"/>
  <c r="AO41" i="1"/>
  <c r="AO59" i="1"/>
  <c r="U78" i="1"/>
  <c r="AG78" i="1"/>
  <c r="AO21" i="1"/>
  <c r="AQ81" i="1"/>
  <c r="AQ60" i="1"/>
  <c r="AB39" i="1"/>
  <c r="AD60" i="1"/>
  <c r="AD80" i="1"/>
  <c r="V77" i="1"/>
  <c r="AF23" i="1"/>
  <c r="AS42" i="1"/>
  <c r="S40" i="1"/>
  <c r="AO78" i="1"/>
  <c r="Q42" i="1"/>
  <c r="T60" i="1"/>
  <c r="Z23" i="1"/>
  <c r="V59" i="1"/>
  <c r="AP79" i="1"/>
  <c r="W80" i="1"/>
  <c r="AN60" i="1"/>
  <c r="X60" i="1"/>
  <c r="AJ20" i="1"/>
  <c r="AE39" i="1"/>
  <c r="AS41" i="1"/>
  <c r="AA40" i="1"/>
  <c r="AG21" i="1"/>
  <c r="W79" i="1"/>
  <c r="AA80" i="1"/>
  <c r="AH23" i="1"/>
  <c r="X78" i="1"/>
  <c r="W20" i="1"/>
  <c r="AH60" i="1"/>
  <c r="AK41" i="1"/>
  <c r="AJ41" i="1"/>
  <c r="O41" i="1"/>
  <c r="U77" i="1"/>
  <c r="AB60" i="1"/>
  <c r="S39" i="1"/>
  <c r="S23" i="1"/>
  <c r="AF21" i="1"/>
  <c r="S20" i="1"/>
  <c r="V78" i="1"/>
  <c r="V21" i="1"/>
  <c r="AR80" i="1"/>
  <c r="P42" i="1"/>
  <c r="AG80" i="1"/>
  <c r="Y40" i="1"/>
  <c r="S60" i="1"/>
  <c r="AI23" i="1"/>
  <c r="AG20" i="1"/>
  <c r="AD21" i="1"/>
  <c r="AH77" i="1"/>
  <c r="P20" i="1"/>
  <c r="AA20" i="1"/>
  <c r="AP41" i="1"/>
  <c r="AB41" i="1"/>
  <c r="T23" i="1"/>
  <c r="AK22" i="1"/>
  <c r="Z58" i="1"/>
  <c r="AD42" i="1"/>
  <c r="AI41" i="1"/>
  <c r="AJ79" i="1"/>
  <c r="V39" i="1"/>
  <c r="AH61" i="1"/>
  <c r="AG42" i="1"/>
  <c r="AJ80" i="1"/>
  <c r="AD79" i="1"/>
  <c r="AS78" i="1"/>
  <c r="U79" i="1"/>
  <c r="AG39" i="1"/>
  <c r="AJ39" i="1"/>
  <c r="AA42" i="1"/>
  <c r="AA79" i="1"/>
  <c r="Q23" i="1"/>
  <c r="AN21" i="1"/>
  <c r="O80" i="1"/>
  <c r="Q79" i="1"/>
  <c r="AE80" i="1"/>
  <c r="AC42" i="1"/>
  <c r="Q80" i="1"/>
  <c r="T59" i="1"/>
  <c r="W61" i="1"/>
  <c r="S59" i="1"/>
  <c r="X20" i="1"/>
  <c r="Y78" i="1"/>
  <c r="AL58" i="1"/>
  <c r="AN61" i="1"/>
  <c r="Y22" i="1"/>
  <c r="AS80" i="1"/>
  <c r="AI58" i="1"/>
  <c r="AC78" i="1"/>
  <c r="P61" i="1"/>
  <c r="Y61" i="1"/>
  <c r="AM20" i="1"/>
  <c r="AF77" i="1"/>
  <c r="AO58" i="1"/>
  <c r="AN22" i="1"/>
  <c r="AC77" i="1"/>
  <c r="W39" i="1"/>
  <c r="Q41" i="1"/>
  <c r="AG79" i="1"/>
  <c r="R78" i="1"/>
  <c r="X22" i="1"/>
  <c r="U58" i="1"/>
  <c r="AM81" i="1"/>
  <c r="AB22" i="1"/>
  <c r="AN79" i="1"/>
  <c r="O21" i="1"/>
  <c r="P21" i="1"/>
  <c r="U59" i="1"/>
  <c r="R21" i="1"/>
  <c r="Q58" i="1"/>
  <c r="T61" i="1"/>
  <c r="AA60" i="1"/>
  <c r="AR81" i="1"/>
  <c r="AF61" i="1"/>
  <c r="O20" i="1"/>
  <c r="AQ79" i="1"/>
  <c r="AD77" i="1"/>
  <c r="AG60" i="1"/>
  <c r="S58" i="1"/>
  <c r="T77" i="1"/>
  <c r="AL42" i="1"/>
  <c r="AL60" i="1"/>
  <c r="AC79" i="1"/>
  <c r="U60" i="1"/>
  <c r="AL41" i="1"/>
  <c r="AN81" i="1"/>
  <c r="W40" i="1"/>
  <c r="V61" i="1"/>
  <c r="Z21" i="1"/>
  <c r="Q78" i="1"/>
  <c r="AE21" i="1"/>
  <c r="W58" i="1"/>
  <c r="AJ40" i="1"/>
  <c r="AP78" i="1"/>
  <c r="AH42" i="1"/>
  <c r="AM80" i="1"/>
  <c r="AM21" i="1"/>
  <c r="AB43" i="1" l="1"/>
  <c r="AB89" i="1" s="1"/>
  <c r="Y24" i="1"/>
  <c r="Y88" i="1" s="1"/>
  <c r="AD82" i="1"/>
  <c r="AE43" i="1"/>
  <c r="AE89" i="1" s="1"/>
  <c r="T62" i="1"/>
  <c r="T90" i="1" s="1"/>
  <c r="AI24" i="1"/>
  <c r="AI88" i="1" s="1"/>
  <c r="W62" i="1"/>
  <c r="W90" i="1" s="1"/>
  <c r="AA24" i="1"/>
  <c r="AA88" i="1" s="1"/>
  <c r="P24" i="1"/>
  <c r="P88" i="1" s="1"/>
  <c r="AL82" i="1"/>
  <c r="AI82" i="1"/>
  <c r="AA82" i="1"/>
  <c r="AA62" i="1"/>
  <c r="AA90" i="1" s="1"/>
  <c r="V62" i="1"/>
  <c r="V90" i="1" s="1"/>
  <c r="AL62" i="1"/>
  <c r="AL90" i="1" s="1"/>
  <c r="AE62" i="1"/>
  <c r="AE90" i="1" s="1"/>
  <c r="AF62" i="1"/>
  <c r="AF90" i="1" s="1"/>
  <c r="X82" i="1"/>
  <c r="Q82" i="1"/>
  <c r="AG43" i="1"/>
  <c r="AG89" i="1" s="1"/>
  <c r="Z24" i="1"/>
  <c r="Z88" i="1" s="1"/>
  <c r="AJ62" i="1"/>
  <c r="AJ90" i="1" s="1"/>
  <c r="Q24" i="1"/>
  <c r="Q88" i="1" s="1"/>
  <c r="W82" i="1"/>
  <c r="AJ24" i="1"/>
  <c r="AJ88" i="1" s="1"/>
  <c r="O24" i="1"/>
  <c r="O88" i="1" s="1"/>
  <c r="R24" i="1"/>
  <c r="R88" i="1" s="1"/>
  <c r="AG62" i="1"/>
  <c r="AG90" i="1" s="1"/>
  <c r="AC82" i="1"/>
  <c r="AM24" i="1"/>
  <c r="AM88" i="1" s="1"/>
  <c r="AB24" i="1"/>
  <c r="AB88" i="1" s="1"/>
  <c r="V24" i="1"/>
  <c r="V88" i="1" s="1"/>
  <c r="AL43" i="1"/>
  <c r="AL89" i="1" s="1"/>
  <c r="W43" i="1"/>
  <c r="W89" i="1" s="1"/>
  <c r="AM62" i="1"/>
  <c r="AM90" i="1" s="1"/>
  <c r="AR62" i="1"/>
  <c r="AR90" i="1" s="1"/>
  <c r="AJ43" i="1"/>
  <c r="AJ89" i="1" s="1"/>
  <c r="S43" i="1"/>
  <c r="S89" i="1" s="1"/>
  <c r="R82" i="1"/>
  <c r="AN62" i="1"/>
  <c r="AN90" i="1" s="1"/>
  <c r="AE82" i="1"/>
  <c r="AG24" i="1"/>
  <c r="AG88" i="1" s="1"/>
  <c r="AG82" i="1"/>
  <c r="R62" i="1"/>
  <c r="R90" i="1" s="1"/>
  <c r="AO24" i="1"/>
  <c r="AO88" i="1" s="1"/>
  <c r="AD43" i="1"/>
  <c r="AD89" i="1" s="1"/>
  <c r="AK62" i="1"/>
  <c r="AK90" i="1" s="1"/>
  <c r="AD62" i="1"/>
  <c r="AD90" i="1" s="1"/>
  <c r="AB82" i="1"/>
  <c r="AF24" i="1"/>
  <c r="AF88" i="1" s="1"/>
  <c r="AF43" i="1"/>
  <c r="AF89" i="1" s="1"/>
  <c r="P82" i="1"/>
  <c r="Y62" i="1"/>
  <c r="Y90" i="1" s="1"/>
  <c r="Q62" i="1"/>
  <c r="Q90" i="1" s="1"/>
  <c r="AO62" i="1"/>
  <c r="AO90" i="1" s="1"/>
  <c r="Z43" i="1"/>
  <c r="Z89" i="1" s="1"/>
  <c r="Y82" i="1"/>
  <c r="AC24" i="1"/>
  <c r="AC88" i="1" s="1"/>
  <c r="AN82" i="1"/>
  <c r="AF82" i="1"/>
  <c r="V43" i="1"/>
  <c r="V89" i="1" s="1"/>
  <c r="W24" i="1"/>
  <c r="W88" i="1" s="1"/>
  <c r="AB62" i="1"/>
  <c r="AB90" i="1" s="1"/>
  <c r="AB91" i="1" s="1"/>
  <c r="AK24" i="1"/>
  <c r="AK88" i="1" s="1"/>
  <c r="Y43" i="1"/>
  <c r="Y89" i="1" s="1"/>
  <c r="AL24" i="1"/>
  <c r="AL88" i="1" s="1"/>
  <c r="AH82" i="1"/>
  <c r="AQ43" i="1"/>
  <c r="AQ89" i="1" s="1"/>
  <c r="AH24" i="1"/>
  <c r="AH88" i="1" s="1"/>
  <c r="AK43" i="1"/>
  <c r="AK89" i="1" s="1"/>
  <c r="O43" i="1"/>
  <c r="O89" i="1" s="1"/>
  <c r="U43" i="1"/>
  <c r="U89" i="1" s="1"/>
  <c r="AR82" i="1"/>
  <c r="AP82" i="1"/>
  <c r="AI43" i="1"/>
  <c r="AI89" i="1" s="1"/>
  <c r="AQ62" i="1"/>
  <c r="AQ90" i="1" s="1"/>
  <c r="AP43" i="1"/>
  <c r="AP89" i="1" s="1"/>
  <c r="Z62" i="1"/>
  <c r="Z90" i="1" s="1"/>
  <c r="X43" i="1"/>
  <c r="X89" i="1" s="1"/>
  <c r="AK82" i="1"/>
  <c r="Z82" i="1"/>
  <c r="P43" i="1"/>
  <c r="P89" i="1" s="1"/>
  <c r="T82" i="1"/>
  <c r="AI62" i="1"/>
  <c r="AI90" i="1" s="1"/>
  <c r="P62" i="1"/>
  <c r="P90" i="1" s="1"/>
  <c r="AC62" i="1"/>
  <c r="AC90" i="1" s="1"/>
  <c r="X62" i="1"/>
  <c r="X90" i="1" s="1"/>
  <c r="S62" i="1"/>
  <c r="S90" i="1" s="1"/>
  <c r="S24" i="1"/>
  <c r="S88" i="1" s="1"/>
  <c r="V82" i="1"/>
  <c r="R43" i="1"/>
  <c r="R89" i="1" s="1"/>
  <c r="AP62" i="1"/>
  <c r="AP90" i="1" s="1"/>
  <c r="O62" i="1"/>
  <c r="O90" i="1" s="1"/>
  <c r="AD24" i="1"/>
  <c r="AD88" i="1" s="1"/>
  <c r="AJ82" i="1"/>
  <c r="AM43" i="1"/>
  <c r="AM89" i="1" s="1"/>
  <c r="X24" i="1"/>
  <c r="X88" i="1" s="1"/>
  <c r="U82" i="1"/>
  <c r="AE24" i="1"/>
  <c r="AE88" i="1" s="1"/>
  <c r="AS82" i="1"/>
  <c r="AQ82" i="1"/>
  <c r="O82" i="1"/>
  <c r="AN43" i="1"/>
  <c r="AN89" i="1" s="1"/>
  <c r="AS43" i="1"/>
  <c r="AS89" i="1" s="1"/>
  <c r="AS91" i="1" s="1"/>
  <c r="AN24" i="1"/>
  <c r="AN88" i="1" s="1"/>
  <c r="Q43" i="1"/>
  <c r="Q89" i="1" s="1"/>
  <c r="AO82" i="1"/>
  <c r="AM82" i="1"/>
  <c r="U24" i="1"/>
  <c r="U88" i="1" s="1"/>
  <c r="AH62" i="1"/>
  <c r="AH90" i="1" s="1"/>
  <c r="S82" i="1"/>
  <c r="T43" i="1"/>
  <c r="T89" i="1" s="1"/>
  <c r="U62" i="1"/>
  <c r="U90" i="1" s="1"/>
  <c r="AA43" i="1"/>
  <c r="AA89" i="1" s="1"/>
  <c r="AC43" i="1"/>
  <c r="AC89" i="1" s="1"/>
  <c r="AR43" i="1"/>
  <c r="AR89" i="1" s="1"/>
  <c r="AR91" i="1" s="1"/>
  <c r="AH43" i="1"/>
  <c r="AH89" i="1" s="1"/>
  <c r="T24" i="1"/>
  <c r="T88" i="1" s="1"/>
  <c r="AO43" i="1"/>
  <c r="AO89" i="1" s="1"/>
  <c r="AA91" i="1" l="1"/>
  <c r="Y91" i="1"/>
  <c r="AE91" i="1"/>
  <c r="AM91" i="1"/>
  <c r="AL91" i="1"/>
  <c r="AJ91" i="1"/>
  <c r="Z91" i="1"/>
  <c r="P91" i="1"/>
  <c r="AG91" i="1"/>
  <c r="Q91" i="1"/>
  <c r="AP91" i="1"/>
  <c r="T91" i="1"/>
  <c r="AK91" i="1"/>
  <c r="U91" i="1"/>
  <c r="V91" i="1"/>
  <c r="AI91" i="1"/>
  <c r="O91" i="1"/>
  <c r="W91" i="1"/>
  <c r="R91" i="1"/>
  <c r="S91" i="1"/>
  <c r="AO91" i="1"/>
  <c r="AC91" i="1"/>
  <c r="X91" i="1"/>
  <c r="AH91" i="1"/>
  <c r="AQ91" i="1"/>
  <c r="AN91" i="1"/>
  <c r="AF91" i="1"/>
  <c r="AD91" i="1"/>
</calcChain>
</file>

<file path=xl/sharedStrings.xml><?xml version="1.0" encoding="utf-8"?>
<sst xmlns="http://schemas.openxmlformats.org/spreadsheetml/2006/main" count="1264" uniqueCount="145">
  <si>
    <t>nj 2011</t>
  </si>
  <si>
    <t>vj 2011</t>
  </si>
  <si>
    <t>nj 2010</t>
  </si>
  <si>
    <t>vj 2010</t>
  </si>
  <si>
    <t>nj 2009</t>
  </si>
  <si>
    <t>Gr</t>
  </si>
  <si>
    <t>Fr</t>
  </si>
  <si>
    <t>Dr</t>
  </si>
  <si>
    <t>1e</t>
  </si>
  <si>
    <t>2e</t>
  </si>
  <si>
    <t>3e</t>
  </si>
  <si>
    <t>4e</t>
  </si>
  <si>
    <t>Totaal</t>
  </si>
  <si>
    <t>6e</t>
  </si>
  <si>
    <t>5e</t>
  </si>
  <si>
    <t>Land</t>
  </si>
  <si>
    <t>vj 2009</t>
  </si>
  <si>
    <t>nj 2008</t>
  </si>
  <si>
    <t>vj 2008</t>
  </si>
  <si>
    <t>nj 2007</t>
  </si>
  <si>
    <t>vj 2007</t>
  </si>
  <si>
    <t>nj 2006</t>
  </si>
  <si>
    <t>vj 2006</t>
  </si>
  <si>
    <t>nj 2005</t>
  </si>
  <si>
    <t>vj 2005</t>
  </si>
  <si>
    <t>nj 2004</t>
  </si>
  <si>
    <t>vj 2004</t>
  </si>
  <si>
    <t>nj 2003</t>
  </si>
  <si>
    <t>vj 2003</t>
  </si>
  <si>
    <t>nj 2002</t>
  </si>
  <si>
    <t>vj 2002</t>
  </si>
  <si>
    <t>comp</t>
  </si>
  <si>
    <t>vj02</t>
  </si>
  <si>
    <t>nj03</t>
  </si>
  <si>
    <t>vj04</t>
  </si>
  <si>
    <t>nj04</t>
  </si>
  <si>
    <t>vj05</t>
  </si>
  <si>
    <t>nj05</t>
  </si>
  <si>
    <t>vj06</t>
  </si>
  <si>
    <t>nj06</t>
  </si>
  <si>
    <t>vj07</t>
  </si>
  <si>
    <t>nj07</t>
  </si>
  <si>
    <t>vj08</t>
  </si>
  <si>
    <t>nj08</t>
  </si>
  <si>
    <t>vj09</t>
  </si>
  <si>
    <t>nj09</t>
  </si>
  <si>
    <t>vj10</t>
  </si>
  <si>
    <t>nj10</t>
  </si>
  <si>
    <t>vj11</t>
  </si>
  <si>
    <t>nj11</t>
  </si>
  <si>
    <t>vj12</t>
  </si>
  <si>
    <t>nj12</t>
  </si>
  <si>
    <t>L+N</t>
  </si>
  <si>
    <t>1 / 2</t>
  </si>
  <si>
    <t>5 /6</t>
  </si>
  <si>
    <t>vj03</t>
  </si>
  <si>
    <t>3 / 4</t>
  </si>
  <si>
    <t>Teams uit regio Groningen</t>
  </si>
  <si>
    <t>Teams uit regio regio Friesland</t>
  </si>
  <si>
    <t>Teams uit regio Drenthe</t>
  </si>
  <si>
    <t>nj02</t>
  </si>
  <si>
    <t>Teams uit alle 3 de regio's samen</t>
  </si>
  <si>
    <t>gegevens Groningen Jeugd volgens Gert-Jan Huiskes</t>
  </si>
  <si>
    <t>nj 2001</t>
  </si>
  <si>
    <t>nj01</t>
  </si>
  <si>
    <t>Let op nj 01 en vj 02: niet alle aantallen beschikbaar!</t>
  </si>
  <si>
    <t>Noord</t>
  </si>
  <si>
    <t>klasse:</t>
  </si>
  <si>
    <t>regio:</t>
  </si>
  <si>
    <t>Tot</t>
  </si>
  <si>
    <t>vj 2012</t>
  </si>
  <si>
    <t>nj 2012</t>
  </si>
  <si>
    <t>vj 2013</t>
  </si>
  <si>
    <t>nj 2013</t>
  </si>
  <si>
    <t>Onderstaande tabellen alleen: laatste ingevulde kolom kopieëren naar rechts</t>
  </si>
  <si>
    <t>Tabellen hieronder t.b.v gegevensinvoer</t>
  </si>
  <si>
    <t>N1D</t>
  </si>
  <si>
    <t>N2D</t>
  </si>
  <si>
    <t>N1eD</t>
  </si>
  <si>
    <t>N2eD</t>
  </si>
  <si>
    <t>vj13</t>
  </si>
  <si>
    <t>nj13</t>
  </si>
  <si>
    <t>vj14</t>
  </si>
  <si>
    <t>nj14</t>
  </si>
  <si>
    <t>vj15</t>
  </si>
  <si>
    <t>4e/6e</t>
  </si>
  <si>
    <t>Duo</t>
  </si>
  <si>
    <t>Vanaf najaar 2013:</t>
  </si>
  <si>
    <t>inclusief 2/3 van het aantal teams in de Duo competitie</t>
  </si>
  <si>
    <t>vj 2014</t>
  </si>
  <si>
    <t>nj 2014</t>
  </si>
  <si>
    <t>vj 2015</t>
  </si>
  <si>
    <t>nj 2015</t>
  </si>
  <si>
    <t>vj 2016</t>
  </si>
  <si>
    <t>nj 2016</t>
  </si>
  <si>
    <t>Duo 4e/6e</t>
  </si>
  <si>
    <t>nj15</t>
  </si>
  <si>
    <t>vj16</t>
  </si>
  <si>
    <t>nj16</t>
  </si>
  <si>
    <t>Let op: tm vj 2004:  regio aantallen niet beschikbaar!</t>
  </si>
  <si>
    <t>Let op: tm vj 2004:  regio aantallen deels niet beschikbaar!</t>
  </si>
  <si>
    <t>De teams in de Landelijke Damescompetititie zijn NIET in deze gegevens opgenomen!</t>
  </si>
  <si>
    <t>vj 2017</t>
  </si>
  <si>
    <t>nj 2017</t>
  </si>
  <si>
    <t>vj17</t>
  </si>
  <si>
    <t>nj17</t>
  </si>
  <si>
    <t>vj18</t>
  </si>
  <si>
    <t>nj18</t>
  </si>
  <si>
    <t>vj 2018</t>
  </si>
  <si>
    <t>vj19</t>
  </si>
  <si>
    <t>nj19</t>
  </si>
  <si>
    <t>vj20</t>
  </si>
  <si>
    <t>nj20</t>
  </si>
  <si>
    <t>nj 2018</t>
  </si>
  <si>
    <t>vj 2019</t>
  </si>
  <si>
    <t>nj 2019</t>
  </si>
  <si>
    <t>vj 2020</t>
  </si>
  <si>
    <t>Overzicht aantal Senioren teams (exclusief landelijke DAMEScompetitie) per regio en per klasse</t>
  </si>
  <si>
    <t>nj 2020</t>
  </si>
  <si>
    <t>vj 2021</t>
  </si>
  <si>
    <t>nj 2021</t>
  </si>
  <si>
    <t>vj21</t>
  </si>
  <si>
    <t>nj21</t>
  </si>
  <si>
    <t>vj22</t>
  </si>
  <si>
    <t>nj22</t>
  </si>
  <si>
    <t>vj 2022</t>
  </si>
  <si>
    <t>nj 2022</t>
  </si>
  <si>
    <t>vj 2023</t>
  </si>
  <si>
    <t>nj 2023</t>
  </si>
  <si>
    <t>vj 2024</t>
  </si>
  <si>
    <t>nj 2024</t>
  </si>
  <si>
    <t>vj23</t>
  </si>
  <si>
    <t>nj23</t>
  </si>
  <si>
    <t>vj24</t>
  </si>
  <si>
    <t>nj24</t>
  </si>
  <si>
    <t>vj25</t>
  </si>
  <si>
    <t>nj25</t>
  </si>
  <si>
    <t>nj 2025</t>
  </si>
  <si>
    <t>vj 2025</t>
  </si>
  <si>
    <t>vj 2026</t>
  </si>
  <si>
    <t>nj 2026</t>
  </si>
  <si>
    <t>vj26</t>
  </si>
  <si>
    <t>nj26</t>
  </si>
  <si>
    <t>Grafische weergave van aantallen teams van de seniorenteams (excl. Land. Dames) uit afdeling/regio Noord</t>
  </si>
  <si>
    <t>Let op: In onderstaande grafieken is voor de Duocompetitie 2/3 van het feitelijke aantal teams genomen!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</si>
</sst>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1" xfId="0" applyBorder="1"/>
    <xf numFmtId="0" fontId="3" fillId="0" borderId="0" xfId="0" applyFont="1"/>
    <xf numFmtId="0" fontId="4" fillId="0" borderId="8" xfId="0" applyFont="1" applyBorder="1"/>
    <xf numFmtId="0" fontId="4" fillId="0" borderId="3" xfId="0" applyFont="1" applyBorder="1"/>
    <xf numFmtId="0" fontId="4" fillId="0" borderId="7" xfId="0" applyFont="1" applyBorder="1"/>
    <xf numFmtId="49" fontId="4" fillId="0" borderId="9" xfId="0" applyNumberFormat="1" applyFont="1" applyBorder="1"/>
    <xf numFmtId="49" fontId="4" fillId="0" borderId="8" xfId="0" applyNumberFormat="1" applyFont="1" applyBorder="1"/>
    <xf numFmtId="49" fontId="4" fillId="0" borderId="10" xfId="0" applyNumberFormat="1" applyFont="1" applyBorder="1"/>
    <xf numFmtId="49" fontId="4" fillId="0" borderId="11" xfId="0" applyNumberFormat="1" applyFont="1" applyBorder="1"/>
    <xf numFmtId="0" fontId="0" fillId="2" borderId="0" xfId="0" applyFill="1"/>
    <xf numFmtId="0" fontId="4" fillId="0" borderId="15" xfId="0" applyFont="1" applyBorder="1"/>
    <xf numFmtId="49" fontId="4" fillId="0" borderId="0" xfId="0" applyNumberFormat="1" applyFont="1"/>
    <xf numFmtId="0" fontId="4" fillId="0" borderId="17" xfId="0" applyFont="1" applyBorder="1"/>
    <xf numFmtId="0" fontId="3" fillId="3" borderId="0" xfId="0" applyFont="1" applyFill="1"/>
    <xf numFmtId="0" fontId="4" fillId="0" borderId="1" xfId="0" applyFont="1" applyBorder="1"/>
    <xf numFmtId="0" fontId="4" fillId="0" borderId="19" xfId="0" applyFont="1" applyBorder="1"/>
    <xf numFmtId="0" fontId="4" fillId="0" borderId="18" xfId="0" applyFont="1" applyBorder="1"/>
    <xf numFmtId="0" fontId="4" fillId="0" borderId="2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22" xfId="0" applyFont="1" applyBorder="1"/>
    <xf numFmtId="0" fontId="4" fillId="0" borderId="21" xfId="0" applyFont="1" applyBorder="1"/>
    <xf numFmtId="0" fontId="4" fillId="4" borderId="21" xfId="0" applyFont="1" applyFill="1" applyBorder="1"/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4" borderId="0" xfId="0" applyFill="1"/>
    <xf numFmtId="0" fontId="0" fillId="0" borderId="30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1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13" xfId="0" applyFont="1" applyBorder="1"/>
    <xf numFmtId="0" fontId="6" fillId="0" borderId="19" xfId="0" applyFont="1" applyBorder="1"/>
    <xf numFmtId="0" fontId="0" fillId="5" borderId="1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7" fillId="4" borderId="0" xfId="0" applyFont="1" applyFill="1"/>
    <xf numFmtId="0" fontId="2" fillId="4" borderId="0" xfId="0" applyFont="1" applyFill="1"/>
    <xf numFmtId="0" fontId="1" fillId="5" borderId="0" xfId="0" applyFont="1" applyFill="1"/>
    <xf numFmtId="0" fontId="0" fillId="2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0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0" fillId="7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Groningen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357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Gr: Duo 4e/6ekl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Tabellen!$O$25:$BM$25</c:f>
              <c:numCache>
                <c:formatCode>General</c:formatCode>
                <c:ptCount val="51"/>
                <c:pt idx="24">
                  <c:v>4</c:v>
                </c:pt>
                <c:pt idx="25">
                  <c:v>3.333333333333333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2-40CE-A40C-2DDE29D8F3A9}"/>
            </c:ext>
          </c:extLst>
        </c:ser>
        <c:ser>
          <c:idx val="3"/>
          <c:order val="1"/>
          <c:tx>
            <c:v>Gr: 5e + 6e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Tabellen!$O$23:$BM$23</c:f>
              <c:numCache>
                <c:formatCode>General</c:formatCode>
                <c:ptCount val="51"/>
                <c:pt idx="0">
                  <c:v>25</c:v>
                </c:pt>
                <c:pt idx="1">
                  <c:v>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18</c:v>
                </c:pt>
                <c:pt idx="8">
                  <c:v>18</c:v>
                </c:pt>
                <c:pt idx="9">
                  <c:v>21</c:v>
                </c:pt>
                <c:pt idx="10">
                  <c:v>17</c:v>
                </c:pt>
                <c:pt idx="11">
                  <c:v>20</c:v>
                </c:pt>
                <c:pt idx="12">
                  <c:v>17</c:v>
                </c:pt>
                <c:pt idx="13">
                  <c:v>22</c:v>
                </c:pt>
                <c:pt idx="14">
                  <c:v>21</c:v>
                </c:pt>
                <c:pt idx="15">
                  <c:v>23</c:v>
                </c:pt>
                <c:pt idx="16">
                  <c:v>24</c:v>
                </c:pt>
                <c:pt idx="17">
                  <c:v>26</c:v>
                </c:pt>
                <c:pt idx="18">
                  <c:v>20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18</c:v>
                </c:pt>
                <c:pt idx="23">
                  <c:v>17</c:v>
                </c:pt>
                <c:pt idx="24">
                  <c:v>17</c:v>
                </c:pt>
                <c:pt idx="25">
                  <c:v>17</c:v>
                </c:pt>
                <c:pt idx="26">
                  <c:v>15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18</c:v>
                </c:pt>
                <c:pt idx="31">
                  <c:v>17</c:v>
                </c:pt>
                <c:pt idx="32">
                  <c:v>18</c:v>
                </c:pt>
                <c:pt idx="33">
                  <c:v>12</c:v>
                </c:pt>
                <c:pt idx="34">
                  <c:v>17</c:v>
                </c:pt>
                <c:pt idx="35">
                  <c:v>17</c:v>
                </c:pt>
                <c:pt idx="36">
                  <c:v>15</c:v>
                </c:pt>
                <c:pt idx="37">
                  <c:v>16</c:v>
                </c:pt>
                <c:pt idx="38">
                  <c:v>12</c:v>
                </c:pt>
                <c:pt idx="39">
                  <c:v>0</c:v>
                </c:pt>
                <c:pt idx="40">
                  <c:v>12</c:v>
                </c:pt>
                <c:pt idx="41">
                  <c:v>8</c:v>
                </c:pt>
                <c:pt idx="42">
                  <c:v>12</c:v>
                </c:pt>
                <c:pt idx="43">
                  <c:v>12</c:v>
                </c:pt>
                <c:pt idx="44">
                  <c:v>14</c:v>
                </c:pt>
                <c:pt idx="45">
                  <c:v>13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2-40CE-A40C-2DDE29D8F3A9}"/>
            </c:ext>
          </c:extLst>
        </c:ser>
        <c:ser>
          <c:idx val="0"/>
          <c:order val="2"/>
          <c:tx>
            <c:v>Gr: 3e + 4e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Tabellen!$O$22:$BM$22</c:f>
              <c:numCache>
                <c:formatCode>General</c:formatCode>
                <c:ptCount val="51"/>
                <c:pt idx="0">
                  <c:v>36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35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35</c:v>
                </c:pt>
                <c:pt idx="13">
                  <c:v>36</c:v>
                </c:pt>
                <c:pt idx="14">
                  <c:v>36</c:v>
                </c:pt>
                <c:pt idx="15">
                  <c:v>36</c:v>
                </c:pt>
                <c:pt idx="16">
                  <c:v>36</c:v>
                </c:pt>
                <c:pt idx="17">
                  <c:v>33</c:v>
                </c:pt>
                <c:pt idx="18">
                  <c:v>35</c:v>
                </c:pt>
                <c:pt idx="19">
                  <c:v>36</c:v>
                </c:pt>
                <c:pt idx="20">
                  <c:v>36</c:v>
                </c:pt>
                <c:pt idx="21">
                  <c:v>36</c:v>
                </c:pt>
                <c:pt idx="22">
                  <c:v>33</c:v>
                </c:pt>
                <c:pt idx="23">
                  <c:v>34</c:v>
                </c:pt>
                <c:pt idx="24">
                  <c:v>36</c:v>
                </c:pt>
                <c:pt idx="25">
                  <c:v>34</c:v>
                </c:pt>
                <c:pt idx="26">
                  <c:v>36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36</c:v>
                </c:pt>
                <c:pt idx="31">
                  <c:v>35</c:v>
                </c:pt>
                <c:pt idx="32">
                  <c:v>30</c:v>
                </c:pt>
                <c:pt idx="33">
                  <c:v>36</c:v>
                </c:pt>
                <c:pt idx="34">
                  <c:v>33</c:v>
                </c:pt>
                <c:pt idx="35">
                  <c:v>28</c:v>
                </c:pt>
                <c:pt idx="36">
                  <c:v>23</c:v>
                </c:pt>
                <c:pt idx="37">
                  <c:v>23</c:v>
                </c:pt>
                <c:pt idx="38">
                  <c:v>24</c:v>
                </c:pt>
                <c:pt idx="39">
                  <c:v>0</c:v>
                </c:pt>
                <c:pt idx="40">
                  <c:v>24</c:v>
                </c:pt>
                <c:pt idx="41">
                  <c:v>21</c:v>
                </c:pt>
                <c:pt idx="42">
                  <c:v>24</c:v>
                </c:pt>
                <c:pt idx="43">
                  <c:v>24</c:v>
                </c:pt>
                <c:pt idx="44">
                  <c:v>24</c:v>
                </c:pt>
                <c:pt idx="45">
                  <c:v>24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2-40CE-A40C-2DDE29D8F3A9}"/>
            </c:ext>
          </c:extLst>
        </c:ser>
        <c:ser>
          <c:idx val="1"/>
          <c:order val="3"/>
          <c:tx>
            <c:v>Gr: 1e + 2e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Tabellen!$O$21:$BM$21</c:f>
              <c:numCache>
                <c:formatCode>General</c:formatCode>
                <c:ptCount val="51"/>
                <c:pt idx="0">
                  <c:v>18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19</c:v>
                </c:pt>
                <c:pt idx="15">
                  <c:v>22</c:v>
                </c:pt>
                <c:pt idx="16">
                  <c:v>24</c:v>
                </c:pt>
                <c:pt idx="17">
                  <c:v>22</c:v>
                </c:pt>
                <c:pt idx="18">
                  <c:v>22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20</c:v>
                </c:pt>
                <c:pt idx="24">
                  <c:v>21</c:v>
                </c:pt>
                <c:pt idx="25">
                  <c:v>20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20</c:v>
                </c:pt>
                <c:pt idx="30">
                  <c:v>20</c:v>
                </c:pt>
                <c:pt idx="31">
                  <c:v>19</c:v>
                </c:pt>
                <c:pt idx="32">
                  <c:v>17</c:v>
                </c:pt>
                <c:pt idx="33">
                  <c:v>17</c:v>
                </c:pt>
                <c:pt idx="34">
                  <c:v>18</c:v>
                </c:pt>
                <c:pt idx="35">
                  <c:v>18</c:v>
                </c:pt>
                <c:pt idx="36">
                  <c:v>19</c:v>
                </c:pt>
                <c:pt idx="37">
                  <c:v>18</c:v>
                </c:pt>
                <c:pt idx="38">
                  <c:v>15</c:v>
                </c:pt>
                <c:pt idx="39">
                  <c:v>0</c:v>
                </c:pt>
                <c:pt idx="40">
                  <c:v>16</c:v>
                </c:pt>
                <c:pt idx="41">
                  <c:v>17</c:v>
                </c:pt>
                <c:pt idx="42">
                  <c:v>17</c:v>
                </c:pt>
                <c:pt idx="43">
                  <c:v>18</c:v>
                </c:pt>
                <c:pt idx="44">
                  <c:v>18</c:v>
                </c:pt>
                <c:pt idx="45">
                  <c:v>18</c:v>
                </c:pt>
                <c:pt idx="46">
                  <c:v>18</c:v>
                </c:pt>
                <c:pt idx="47">
                  <c:v>20</c:v>
                </c:pt>
                <c:pt idx="48">
                  <c:v>20</c:v>
                </c:pt>
                <c:pt idx="49">
                  <c:v>19</c:v>
                </c:pt>
                <c:pt idx="5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A2-40CE-A40C-2DDE29D8F3A9}"/>
            </c:ext>
          </c:extLst>
        </c:ser>
        <c:ser>
          <c:idx val="2"/>
          <c:order val="4"/>
          <c:tx>
            <c:v>Gr: Land + ND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Tabellen!$O$20:$BM$20</c:f>
              <c:numCache>
                <c:formatCode>General</c:formatCode>
                <c:ptCount val="51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  <c:pt idx="8">
                  <c:v>10</c:v>
                </c:pt>
                <c:pt idx="9">
                  <c:v>10</c:v>
                </c:pt>
                <c:pt idx="10">
                  <c:v>11</c:v>
                </c:pt>
                <c:pt idx="11">
                  <c:v>14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10</c:v>
                </c:pt>
                <c:pt idx="16">
                  <c:v>11</c:v>
                </c:pt>
                <c:pt idx="17">
                  <c:v>13</c:v>
                </c:pt>
                <c:pt idx="18">
                  <c:v>14</c:v>
                </c:pt>
                <c:pt idx="19">
                  <c:v>14</c:v>
                </c:pt>
                <c:pt idx="20">
                  <c:v>13</c:v>
                </c:pt>
                <c:pt idx="21">
                  <c:v>14</c:v>
                </c:pt>
                <c:pt idx="22">
                  <c:v>13</c:v>
                </c:pt>
                <c:pt idx="23">
                  <c:v>12</c:v>
                </c:pt>
                <c:pt idx="24">
                  <c:v>11</c:v>
                </c:pt>
                <c:pt idx="25">
                  <c:v>12</c:v>
                </c:pt>
                <c:pt idx="26">
                  <c:v>11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11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13</c:v>
                </c:pt>
                <c:pt idx="35">
                  <c:v>12</c:v>
                </c:pt>
                <c:pt idx="36">
                  <c:v>10</c:v>
                </c:pt>
                <c:pt idx="37">
                  <c:v>9</c:v>
                </c:pt>
                <c:pt idx="38">
                  <c:v>9</c:v>
                </c:pt>
                <c:pt idx="39">
                  <c:v>0</c:v>
                </c:pt>
                <c:pt idx="40">
                  <c:v>8</c:v>
                </c:pt>
                <c:pt idx="41">
                  <c:v>8</c:v>
                </c:pt>
                <c:pt idx="42">
                  <c:v>6</c:v>
                </c:pt>
                <c:pt idx="43">
                  <c:v>11</c:v>
                </c:pt>
                <c:pt idx="44">
                  <c:v>9</c:v>
                </c:pt>
                <c:pt idx="45">
                  <c:v>11</c:v>
                </c:pt>
                <c:pt idx="46">
                  <c:v>10</c:v>
                </c:pt>
                <c:pt idx="47">
                  <c:v>9</c:v>
                </c:pt>
                <c:pt idx="48">
                  <c:v>8</c:v>
                </c:pt>
                <c:pt idx="49">
                  <c:v>9</c:v>
                </c:pt>
                <c:pt idx="5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A2-40CE-A40C-2DDE29D8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317824"/>
        <c:axId val="50415872"/>
      </c:barChart>
      <c:catAx>
        <c:axId val="18631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415872"/>
        <c:crosses val="autoZero"/>
        <c:auto val="0"/>
        <c:lblAlgn val="ctr"/>
        <c:lblOffset val="100"/>
        <c:tickLblSkip val="2"/>
        <c:noMultiLvlLbl val="0"/>
      </c:catAx>
      <c:valAx>
        <c:axId val="50415872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631782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Friesland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35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7496956014746113E-2"/>
          <c:y val="3.9538583070825389E-2"/>
          <c:w val="0.79278564393498696"/>
          <c:h val="0.81349849754130354"/>
        </c:manualLayout>
      </c:layout>
      <c:barChart>
        <c:barDir val="col"/>
        <c:grouping val="stacked"/>
        <c:varyColors val="0"/>
        <c:ser>
          <c:idx val="3"/>
          <c:order val="0"/>
          <c:tx>
            <c:v>Fr: 5e + 6e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Tabellen!$O$42:$BM$42</c:f>
              <c:numCache>
                <c:formatCode>General</c:formatCode>
                <c:ptCount val="51"/>
                <c:pt idx="0">
                  <c:v>15</c:v>
                </c:pt>
                <c:pt idx="1">
                  <c:v>17</c:v>
                </c:pt>
                <c:pt idx="2">
                  <c:v>15</c:v>
                </c:pt>
                <c:pt idx="3">
                  <c:v>18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10</c:v>
                </c:pt>
                <c:pt idx="11">
                  <c:v>8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10</c:v>
                </c:pt>
                <c:pt idx="16">
                  <c:v>13</c:v>
                </c:pt>
                <c:pt idx="17">
                  <c:v>12</c:v>
                </c:pt>
                <c:pt idx="18">
                  <c:v>11</c:v>
                </c:pt>
                <c:pt idx="19">
                  <c:v>12</c:v>
                </c:pt>
                <c:pt idx="20">
                  <c:v>11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7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5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7</c:v>
                </c:pt>
                <c:pt idx="5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A-42FF-9AE7-5FE74E9DA06D}"/>
            </c:ext>
          </c:extLst>
        </c:ser>
        <c:ser>
          <c:idx val="0"/>
          <c:order val="1"/>
          <c:tx>
            <c:v>Fr: 3e + 4e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Tabellen!$O$41:$BM$41</c:f>
              <c:numCache>
                <c:formatCode>General</c:formatCode>
                <c:ptCount val="51"/>
                <c:pt idx="0">
                  <c:v>36</c:v>
                </c:pt>
                <c:pt idx="1">
                  <c:v>36</c:v>
                </c:pt>
                <c:pt idx="2">
                  <c:v>36</c:v>
                </c:pt>
                <c:pt idx="3">
                  <c:v>36</c:v>
                </c:pt>
                <c:pt idx="4">
                  <c:v>34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31</c:v>
                </c:pt>
                <c:pt idx="9">
                  <c:v>28</c:v>
                </c:pt>
                <c:pt idx="10">
                  <c:v>28</c:v>
                </c:pt>
                <c:pt idx="11">
                  <c:v>30</c:v>
                </c:pt>
                <c:pt idx="12">
                  <c:v>29</c:v>
                </c:pt>
                <c:pt idx="13">
                  <c:v>30</c:v>
                </c:pt>
                <c:pt idx="14">
                  <c:v>27</c:v>
                </c:pt>
                <c:pt idx="15">
                  <c:v>22</c:v>
                </c:pt>
                <c:pt idx="16">
                  <c:v>24</c:v>
                </c:pt>
                <c:pt idx="17">
                  <c:v>22</c:v>
                </c:pt>
                <c:pt idx="18">
                  <c:v>22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24</c:v>
                </c:pt>
                <c:pt idx="24">
                  <c:v>24</c:v>
                </c:pt>
                <c:pt idx="25">
                  <c:v>22</c:v>
                </c:pt>
                <c:pt idx="26">
                  <c:v>23</c:v>
                </c:pt>
                <c:pt idx="27">
                  <c:v>21</c:v>
                </c:pt>
                <c:pt idx="28">
                  <c:v>22</c:v>
                </c:pt>
                <c:pt idx="29">
                  <c:v>24</c:v>
                </c:pt>
                <c:pt idx="30">
                  <c:v>23</c:v>
                </c:pt>
                <c:pt idx="31">
                  <c:v>20</c:v>
                </c:pt>
                <c:pt idx="32">
                  <c:v>23</c:v>
                </c:pt>
                <c:pt idx="33">
                  <c:v>18</c:v>
                </c:pt>
                <c:pt idx="34">
                  <c:v>18</c:v>
                </c:pt>
                <c:pt idx="35">
                  <c:v>20</c:v>
                </c:pt>
                <c:pt idx="36">
                  <c:v>19</c:v>
                </c:pt>
                <c:pt idx="37">
                  <c:v>15</c:v>
                </c:pt>
                <c:pt idx="38">
                  <c:v>11</c:v>
                </c:pt>
                <c:pt idx="39">
                  <c:v>0</c:v>
                </c:pt>
                <c:pt idx="40">
                  <c:v>13</c:v>
                </c:pt>
                <c:pt idx="41">
                  <c:v>11</c:v>
                </c:pt>
                <c:pt idx="42">
                  <c:v>15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11</c:v>
                </c:pt>
                <c:pt idx="48">
                  <c:v>14</c:v>
                </c:pt>
                <c:pt idx="49">
                  <c:v>12</c:v>
                </c:pt>
                <c:pt idx="5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7A-42FF-9AE7-5FE74E9DA06D}"/>
            </c:ext>
          </c:extLst>
        </c:ser>
        <c:ser>
          <c:idx val="1"/>
          <c:order val="2"/>
          <c:tx>
            <c:v>Fr: 1e + 2e kl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Tabellen!$O$40:$BM$40</c:f>
              <c:numCache>
                <c:formatCode>General</c:formatCode>
                <c:ptCount val="51"/>
                <c:pt idx="0">
                  <c:v>19</c:v>
                </c:pt>
                <c:pt idx="1">
                  <c:v>18</c:v>
                </c:pt>
                <c:pt idx="2">
                  <c:v>19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16</c:v>
                </c:pt>
                <c:pt idx="10">
                  <c:v>18</c:v>
                </c:pt>
                <c:pt idx="11">
                  <c:v>20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17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19</c:v>
                </c:pt>
                <c:pt idx="22">
                  <c:v>18</c:v>
                </c:pt>
                <c:pt idx="23">
                  <c:v>17</c:v>
                </c:pt>
                <c:pt idx="24">
                  <c:v>20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17</c:v>
                </c:pt>
                <c:pt idx="29">
                  <c:v>16</c:v>
                </c:pt>
                <c:pt idx="30">
                  <c:v>14</c:v>
                </c:pt>
                <c:pt idx="31">
                  <c:v>17</c:v>
                </c:pt>
                <c:pt idx="32">
                  <c:v>18</c:v>
                </c:pt>
                <c:pt idx="33">
                  <c:v>17</c:v>
                </c:pt>
                <c:pt idx="34">
                  <c:v>15</c:v>
                </c:pt>
                <c:pt idx="35">
                  <c:v>15</c:v>
                </c:pt>
                <c:pt idx="36">
                  <c:v>14</c:v>
                </c:pt>
                <c:pt idx="37">
                  <c:v>14</c:v>
                </c:pt>
                <c:pt idx="38">
                  <c:v>11</c:v>
                </c:pt>
                <c:pt idx="39">
                  <c:v>0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10</c:v>
                </c:pt>
                <c:pt idx="47">
                  <c:v>12</c:v>
                </c:pt>
                <c:pt idx="48">
                  <c:v>11</c:v>
                </c:pt>
                <c:pt idx="49">
                  <c:v>12</c:v>
                </c:pt>
                <c:pt idx="5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7A-42FF-9AE7-5FE74E9DA06D}"/>
            </c:ext>
          </c:extLst>
        </c:ser>
        <c:ser>
          <c:idx val="2"/>
          <c:order val="3"/>
          <c:tx>
            <c:v>Fr: Land + ND</c:v>
          </c:tx>
          <c:invertIfNegative val="0"/>
          <c:cat>
            <c:strRef>
              <c:f>Tabellen!$O$10:$BM$10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Tabellen!$O$39:$BM$39</c:f>
              <c:numCache>
                <c:formatCode>General</c:formatCode>
                <c:ptCount val="51"/>
                <c:pt idx="0">
                  <c:v>5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8</c:v>
                </c:pt>
                <c:pt idx="8">
                  <c:v>8</c:v>
                </c:pt>
                <c:pt idx="9">
                  <c:v>9</c:v>
                </c:pt>
                <c:pt idx="10">
                  <c:v>8</c:v>
                </c:pt>
                <c:pt idx="11">
                  <c:v>6</c:v>
                </c:pt>
                <c:pt idx="12">
                  <c:v>7</c:v>
                </c:pt>
                <c:pt idx="13">
                  <c:v>6</c:v>
                </c:pt>
                <c:pt idx="14">
                  <c:v>7</c:v>
                </c:pt>
                <c:pt idx="15">
                  <c:v>6</c:v>
                </c:pt>
                <c:pt idx="16">
                  <c:v>7</c:v>
                </c:pt>
                <c:pt idx="17">
                  <c:v>5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6</c:v>
                </c:pt>
                <c:pt idx="23">
                  <c:v>7</c:v>
                </c:pt>
                <c:pt idx="24">
                  <c:v>5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8</c:v>
                </c:pt>
                <c:pt idx="37">
                  <c:v>8</c:v>
                </c:pt>
                <c:pt idx="38">
                  <c:v>6</c:v>
                </c:pt>
                <c:pt idx="39">
                  <c:v>0</c:v>
                </c:pt>
                <c:pt idx="40">
                  <c:v>7</c:v>
                </c:pt>
                <c:pt idx="41">
                  <c:v>8</c:v>
                </c:pt>
                <c:pt idx="42">
                  <c:v>9</c:v>
                </c:pt>
                <c:pt idx="43">
                  <c:v>8</c:v>
                </c:pt>
                <c:pt idx="44">
                  <c:v>10</c:v>
                </c:pt>
                <c:pt idx="45">
                  <c:v>9</c:v>
                </c:pt>
                <c:pt idx="46">
                  <c:v>10</c:v>
                </c:pt>
                <c:pt idx="47">
                  <c:v>10</c:v>
                </c:pt>
                <c:pt idx="48">
                  <c:v>8</c:v>
                </c:pt>
                <c:pt idx="49">
                  <c:v>9</c:v>
                </c:pt>
                <c:pt idx="5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7A-42FF-9AE7-5FE74E9D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4148608"/>
        <c:axId val="50419904"/>
      </c:barChart>
      <c:catAx>
        <c:axId val="77414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419904"/>
        <c:crosses val="autoZero"/>
        <c:auto val="0"/>
        <c:lblAlgn val="ctr"/>
        <c:lblOffset val="100"/>
        <c:tickLblSkip val="2"/>
        <c:noMultiLvlLbl val="0"/>
      </c:catAx>
      <c:valAx>
        <c:axId val="50419904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414860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regio Drenthe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9.7598215070277827E-2"/>
          <c:y val="6.083649380604135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4992162459557865E-2"/>
          <c:y val="4.5702611756438166E-2"/>
          <c:w val="0.79224789540946583"/>
          <c:h val="0.8141136560992146"/>
        </c:manualLayout>
      </c:layout>
      <c:barChart>
        <c:barDir val="col"/>
        <c:grouping val="stacked"/>
        <c:varyColors val="0"/>
        <c:ser>
          <c:idx val="4"/>
          <c:order val="0"/>
          <c:tx>
            <c:v>Dr: Duo 4e/6e kl</c:v>
          </c:tx>
          <c:invertIfNegative val="0"/>
          <c:cat>
            <c:strRef>
              <c:f>Tabellen!$O$10:$BMS$10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Tabellen!$O$63:$BM$63</c:f>
              <c:numCache>
                <c:formatCode>General</c:formatCode>
                <c:ptCount val="51"/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B-4898-BCBD-36A6E155D91A}"/>
            </c:ext>
          </c:extLst>
        </c:ser>
        <c:ser>
          <c:idx val="3"/>
          <c:order val="1"/>
          <c:tx>
            <c:v>Dr: 5e + 6e kl</c:v>
          </c:tx>
          <c:invertIfNegative val="0"/>
          <c:cat>
            <c:strRef>
              <c:f>Tabellen!$O$10:$BMS$10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Tabellen!$O$61:$BM$61</c:f>
              <c:numCache>
                <c:formatCode>General</c:formatCode>
                <c:ptCount val="51"/>
                <c:pt idx="0">
                  <c:v>31</c:v>
                </c:pt>
                <c:pt idx="1">
                  <c:v>22</c:v>
                </c:pt>
                <c:pt idx="2">
                  <c:v>31</c:v>
                </c:pt>
                <c:pt idx="3">
                  <c:v>27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21</c:v>
                </c:pt>
                <c:pt idx="8">
                  <c:v>18</c:v>
                </c:pt>
                <c:pt idx="9">
                  <c:v>20</c:v>
                </c:pt>
                <c:pt idx="10">
                  <c:v>23</c:v>
                </c:pt>
                <c:pt idx="11">
                  <c:v>23</c:v>
                </c:pt>
                <c:pt idx="12">
                  <c:v>22</c:v>
                </c:pt>
                <c:pt idx="13">
                  <c:v>23</c:v>
                </c:pt>
                <c:pt idx="14">
                  <c:v>22</c:v>
                </c:pt>
                <c:pt idx="15">
                  <c:v>22</c:v>
                </c:pt>
                <c:pt idx="16">
                  <c:v>20</c:v>
                </c:pt>
                <c:pt idx="17">
                  <c:v>22</c:v>
                </c:pt>
                <c:pt idx="18">
                  <c:v>24</c:v>
                </c:pt>
                <c:pt idx="19">
                  <c:v>23</c:v>
                </c:pt>
                <c:pt idx="20">
                  <c:v>22</c:v>
                </c:pt>
                <c:pt idx="21">
                  <c:v>19</c:v>
                </c:pt>
                <c:pt idx="22">
                  <c:v>19</c:v>
                </c:pt>
                <c:pt idx="23">
                  <c:v>14</c:v>
                </c:pt>
                <c:pt idx="24">
                  <c:v>12</c:v>
                </c:pt>
                <c:pt idx="25">
                  <c:v>11</c:v>
                </c:pt>
                <c:pt idx="26">
                  <c:v>18</c:v>
                </c:pt>
                <c:pt idx="27">
                  <c:v>12</c:v>
                </c:pt>
                <c:pt idx="28">
                  <c:v>12</c:v>
                </c:pt>
                <c:pt idx="29">
                  <c:v>11</c:v>
                </c:pt>
                <c:pt idx="30">
                  <c:v>11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11</c:v>
                </c:pt>
                <c:pt idx="35">
                  <c:v>12</c:v>
                </c:pt>
                <c:pt idx="36">
                  <c:v>11</c:v>
                </c:pt>
                <c:pt idx="37">
                  <c:v>11</c:v>
                </c:pt>
                <c:pt idx="38">
                  <c:v>7</c:v>
                </c:pt>
                <c:pt idx="39">
                  <c:v>0</c:v>
                </c:pt>
                <c:pt idx="40">
                  <c:v>8</c:v>
                </c:pt>
                <c:pt idx="41">
                  <c:v>6</c:v>
                </c:pt>
                <c:pt idx="42">
                  <c:v>8</c:v>
                </c:pt>
                <c:pt idx="43">
                  <c:v>8</c:v>
                </c:pt>
                <c:pt idx="44">
                  <c:v>10</c:v>
                </c:pt>
                <c:pt idx="45">
                  <c:v>8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B-4898-BCBD-36A6E155D91A}"/>
            </c:ext>
          </c:extLst>
        </c:ser>
        <c:ser>
          <c:idx val="0"/>
          <c:order val="2"/>
          <c:tx>
            <c:v>Dr: 3e + 4e kl</c:v>
          </c:tx>
          <c:invertIfNegative val="0"/>
          <c:cat>
            <c:strRef>
              <c:f>Tabellen!$O$10:$BMS$10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Tabellen!$O$60:$BM$60</c:f>
              <c:numCache>
                <c:formatCode>General</c:formatCode>
                <c:ptCount val="51"/>
                <c:pt idx="0">
                  <c:v>36</c:v>
                </c:pt>
                <c:pt idx="1">
                  <c:v>36</c:v>
                </c:pt>
                <c:pt idx="2">
                  <c:v>36</c:v>
                </c:pt>
                <c:pt idx="3">
                  <c:v>35</c:v>
                </c:pt>
                <c:pt idx="4">
                  <c:v>36</c:v>
                </c:pt>
                <c:pt idx="5">
                  <c:v>35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35</c:v>
                </c:pt>
                <c:pt idx="13">
                  <c:v>36</c:v>
                </c:pt>
                <c:pt idx="14">
                  <c:v>35</c:v>
                </c:pt>
                <c:pt idx="15">
                  <c:v>36</c:v>
                </c:pt>
                <c:pt idx="16">
                  <c:v>34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36</c:v>
                </c:pt>
                <c:pt idx="21">
                  <c:v>36</c:v>
                </c:pt>
                <c:pt idx="22">
                  <c:v>36</c:v>
                </c:pt>
                <c:pt idx="23">
                  <c:v>35</c:v>
                </c:pt>
                <c:pt idx="24">
                  <c:v>35</c:v>
                </c:pt>
                <c:pt idx="25">
                  <c:v>36</c:v>
                </c:pt>
                <c:pt idx="26">
                  <c:v>34</c:v>
                </c:pt>
                <c:pt idx="27">
                  <c:v>34</c:v>
                </c:pt>
                <c:pt idx="28">
                  <c:v>35</c:v>
                </c:pt>
                <c:pt idx="29">
                  <c:v>33</c:v>
                </c:pt>
                <c:pt idx="30">
                  <c:v>34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36</c:v>
                </c:pt>
                <c:pt idx="35">
                  <c:v>34</c:v>
                </c:pt>
                <c:pt idx="36">
                  <c:v>35</c:v>
                </c:pt>
                <c:pt idx="37">
                  <c:v>32</c:v>
                </c:pt>
                <c:pt idx="38">
                  <c:v>15</c:v>
                </c:pt>
                <c:pt idx="39">
                  <c:v>0</c:v>
                </c:pt>
                <c:pt idx="40">
                  <c:v>21</c:v>
                </c:pt>
                <c:pt idx="41">
                  <c:v>19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24</c:v>
                </c:pt>
                <c:pt idx="46">
                  <c:v>24</c:v>
                </c:pt>
                <c:pt idx="47">
                  <c:v>18</c:v>
                </c:pt>
                <c:pt idx="48">
                  <c:v>25</c:v>
                </c:pt>
                <c:pt idx="49">
                  <c:v>22</c:v>
                </c:pt>
                <c:pt idx="5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1B-4898-BCBD-36A6E155D91A}"/>
            </c:ext>
          </c:extLst>
        </c:ser>
        <c:ser>
          <c:idx val="1"/>
          <c:order val="3"/>
          <c:tx>
            <c:v>Dr: 1e + 2e kl</c:v>
          </c:tx>
          <c:invertIfNegative val="0"/>
          <c:cat>
            <c:strRef>
              <c:f>Tabellen!$O$10:$BMS$10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Tabellen!$O$59:$BM$59</c:f>
              <c:numCache>
                <c:formatCode>General</c:formatCode>
                <c:ptCount val="51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20</c:v>
                </c:pt>
                <c:pt idx="7">
                  <c:v>18</c:v>
                </c:pt>
                <c:pt idx="8">
                  <c:v>18</c:v>
                </c:pt>
                <c:pt idx="9">
                  <c:v>20</c:v>
                </c:pt>
                <c:pt idx="10">
                  <c:v>18</c:v>
                </c:pt>
                <c:pt idx="11">
                  <c:v>17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18</c:v>
                </c:pt>
                <c:pt idx="23">
                  <c:v>18</c:v>
                </c:pt>
                <c:pt idx="24">
                  <c:v>20</c:v>
                </c:pt>
                <c:pt idx="25">
                  <c:v>18</c:v>
                </c:pt>
                <c:pt idx="26">
                  <c:v>20</c:v>
                </c:pt>
                <c:pt idx="27">
                  <c:v>18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23</c:v>
                </c:pt>
                <c:pt idx="33">
                  <c:v>21</c:v>
                </c:pt>
                <c:pt idx="34">
                  <c:v>20</c:v>
                </c:pt>
                <c:pt idx="35">
                  <c:v>18</c:v>
                </c:pt>
                <c:pt idx="36">
                  <c:v>18</c:v>
                </c:pt>
                <c:pt idx="37">
                  <c:v>18</c:v>
                </c:pt>
                <c:pt idx="38">
                  <c:v>11</c:v>
                </c:pt>
                <c:pt idx="39">
                  <c:v>0</c:v>
                </c:pt>
                <c:pt idx="40">
                  <c:v>15</c:v>
                </c:pt>
                <c:pt idx="41">
                  <c:v>16</c:v>
                </c:pt>
                <c:pt idx="42">
                  <c:v>13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14</c:v>
                </c:pt>
                <c:pt idx="48">
                  <c:v>11</c:v>
                </c:pt>
                <c:pt idx="49">
                  <c:v>12</c:v>
                </c:pt>
                <c:pt idx="5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1B-4898-BCBD-36A6E155D91A}"/>
            </c:ext>
          </c:extLst>
        </c:ser>
        <c:ser>
          <c:idx val="2"/>
          <c:order val="4"/>
          <c:tx>
            <c:v>Dr: Land + ND</c:v>
          </c:tx>
          <c:invertIfNegative val="0"/>
          <c:cat>
            <c:strRef>
              <c:f>Tabellen!$O$10:$BMS$10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Tabellen!$O$58:$BM$58</c:f>
              <c:numCache>
                <c:formatCode>General</c:formatCode>
                <c:ptCount val="51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4</c:v>
                </c:pt>
                <c:pt idx="10">
                  <c:v>7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13</c:v>
                </c:pt>
                <c:pt idx="16">
                  <c:v>7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8</c:v>
                </c:pt>
                <c:pt idx="22">
                  <c:v>9</c:v>
                </c:pt>
                <c:pt idx="23">
                  <c:v>9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9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9</c:v>
                </c:pt>
                <c:pt idx="36">
                  <c:v>8</c:v>
                </c:pt>
                <c:pt idx="37">
                  <c:v>9</c:v>
                </c:pt>
                <c:pt idx="38">
                  <c:v>6</c:v>
                </c:pt>
                <c:pt idx="39">
                  <c:v>0</c:v>
                </c:pt>
                <c:pt idx="40">
                  <c:v>5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6</c:v>
                </c:pt>
                <c:pt idx="47">
                  <c:v>6</c:v>
                </c:pt>
                <c:pt idx="48">
                  <c:v>8</c:v>
                </c:pt>
                <c:pt idx="49">
                  <c:v>5</c:v>
                </c:pt>
                <c:pt idx="5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1B-4898-BCBD-36A6E155D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4150656"/>
        <c:axId val="156213824"/>
      </c:barChart>
      <c:catAx>
        <c:axId val="77415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56213824"/>
        <c:crosses val="autoZero"/>
        <c:auto val="0"/>
        <c:lblAlgn val="ctr"/>
        <c:lblOffset val="100"/>
        <c:tickLblSkip val="2"/>
        <c:noMultiLvlLbl val="0"/>
      </c:catAx>
      <c:valAx>
        <c:axId val="156213824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415065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klassecombinatie uit</a:t>
            </a:r>
            <a:r>
              <a:rPr lang="nl-NL" sz="1600" b="0" baseline="0">
                <a:effectLst/>
              </a:rPr>
              <a:t> 3 regio's samen</a:t>
            </a:r>
            <a:endParaRPr lang="nl-NL" sz="1600" b="0">
              <a:effectLst/>
            </a:endParaRPr>
          </a:p>
        </c:rich>
      </c:tx>
      <c:layout>
        <c:manualLayout>
          <c:xMode val="edge"/>
          <c:yMode val="edge"/>
          <c:x val="0.10788103286575039"/>
          <c:y val="2.6779560841160645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v>Noord: Duo 4e/6e kl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Tabellen!$O$81:$BM$81</c:f>
              <c:numCache>
                <c:formatCode>General</c:formatCode>
                <c:ptCount val="51"/>
                <c:pt idx="24">
                  <c:v>4</c:v>
                </c:pt>
                <c:pt idx="25">
                  <c:v>3.333333333333333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9-47DD-B50B-C2E1885A756E}"/>
            </c:ext>
          </c:extLst>
        </c:ser>
        <c:ser>
          <c:idx val="3"/>
          <c:order val="1"/>
          <c:tx>
            <c:v>Noord: 5e + 6e kl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Tabellen!$O$80:$BM$80</c:f>
              <c:numCache>
                <c:formatCode>General</c:formatCode>
                <c:ptCount val="51"/>
                <c:pt idx="0">
                  <c:v>71</c:v>
                </c:pt>
                <c:pt idx="1">
                  <c:v>62</c:v>
                </c:pt>
                <c:pt idx="2">
                  <c:v>46</c:v>
                </c:pt>
                <c:pt idx="3">
                  <c:v>45</c:v>
                </c:pt>
                <c:pt idx="4">
                  <c:v>39</c:v>
                </c:pt>
                <c:pt idx="5">
                  <c:v>39</c:v>
                </c:pt>
                <c:pt idx="6">
                  <c:v>63</c:v>
                </c:pt>
                <c:pt idx="7">
                  <c:v>50</c:v>
                </c:pt>
                <c:pt idx="8">
                  <c:v>47</c:v>
                </c:pt>
                <c:pt idx="9">
                  <c:v>52</c:v>
                </c:pt>
                <c:pt idx="10">
                  <c:v>50</c:v>
                </c:pt>
                <c:pt idx="11">
                  <c:v>51</c:v>
                </c:pt>
                <c:pt idx="12">
                  <c:v>46</c:v>
                </c:pt>
                <c:pt idx="13">
                  <c:v>51</c:v>
                </c:pt>
                <c:pt idx="14">
                  <c:v>51</c:v>
                </c:pt>
                <c:pt idx="15">
                  <c:v>55</c:v>
                </c:pt>
                <c:pt idx="16">
                  <c:v>57</c:v>
                </c:pt>
                <c:pt idx="17">
                  <c:v>60</c:v>
                </c:pt>
                <c:pt idx="18">
                  <c:v>55</c:v>
                </c:pt>
                <c:pt idx="19">
                  <c:v>52</c:v>
                </c:pt>
                <c:pt idx="20">
                  <c:v>51</c:v>
                </c:pt>
                <c:pt idx="21">
                  <c:v>46</c:v>
                </c:pt>
                <c:pt idx="22">
                  <c:v>45</c:v>
                </c:pt>
                <c:pt idx="23">
                  <c:v>39</c:v>
                </c:pt>
                <c:pt idx="24">
                  <c:v>36</c:v>
                </c:pt>
                <c:pt idx="25">
                  <c:v>34</c:v>
                </c:pt>
                <c:pt idx="26">
                  <c:v>39</c:v>
                </c:pt>
                <c:pt idx="27">
                  <c:v>35</c:v>
                </c:pt>
                <c:pt idx="28">
                  <c:v>31</c:v>
                </c:pt>
                <c:pt idx="29">
                  <c:v>31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30</c:v>
                </c:pt>
                <c:pt idx="34">
                  <c:v>34</c:v>
                </c:pt>
                <c:pt idx="35">
                  <c:v>35</c:v>
                </c:pt>
                <c:pt idx="36">
                  <c:v>31</c:v>
                </c:pt>
                <c:pt idx="37">
                  <c:v>35</c:v>
                </c:pt>
                <c:pt idx="38">
                  <c:v>25</c:v>
                </c:pt>
                <c:pt idx="39">
                  <c:v>0</c:v>
                </c:pt>
                <c:pt idx="40">
                  <c:v>20</c:v>
                </c:pt>
                <c:pt idx="41">
                  <c:v>14</c:v>
                </c:pt>
                <c:pt idx="42">
                  <c:v>20</c:v>
                </c:pt>
                <c:pt idx="43">
                  <c:v>25</c:v>
                </c:pt>
                <c:pt idx="44">
                  <c:v>30</c:v>
                </c:pt>
                <c:pt idx="45">
                  <c:v>27</c:v>
                </c:pt>
                <c:pt idx="46">
                  <c:v>24</c:v>
                </c:pt>
                <c:pt idx="47">
                  <c:v>24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9-47DD-B50B-C2E1885A756E}"/>
            </c:ext>
          </c:extLst>
        </c:ser>
        <c:ser>
          <c:idx val="0"/>
          <c:order val="2"/>
          <c:tx>
            <c:v>Noord: 3e + 4e kl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Tabellen!$O$79:$BM$79</c:f>
              <c:numCache>
                <c:formatCode>General</c:formatCode>
                <c:ptCount val="51"/>
                <c:pt idx="0">
                  <c:v>108</c:v>
                </c:pt>
                <c:pt idx="1">
                  <c:v>108</c:v>
                </c:pt>
                <c:pt idx="2">
                  <c:v>72</c:v>
                </c:pt>
                <c:pt idx="3">
                  <c:v>71</c:v>
                </c:pt>
                <c:pt idx="4">
                  <c:v>70</c:v>
                </c:pt>
                <c:pt idx="5">
                  <c:v>69</c:v>
                </c:pt>
                <c:pt idx="6">
                  <c:v>104</c:v>
                </c:pt>
                <c:pt idx="7">
                  <c:v>107</c:v>
                </c:pt>
                <c:pt idx="8">
                  <c:v>103</c:v>
                </c:pt>
                <c:pt idx="9">
                  <c:v>100</c:v>
                </c:pt>
                <c:pt idx="10">
                  <c:v>100</c:v>
                </c:pt>
                <c:pt idx="11">
                  <c:v>102</c:v>
                </c:pt>
                <c:pt idx="12">
                  <c:v>99</c:v>
                </c:pt>
                <c:pt idx="13">
                  <c:v>102</c:v>
                </c:pt>
                <c:pt idx="14">
                  <c:v>98</c:v>
                </c:pt>
                <c:pt idx="15">
                  <c:v>94</c:v>
                </c:pt>
                <c:pt idx="16">
                  <c:v>94</c:v>
                </c:pt>
                <c:pt idx="17">
                  <c:v>90</c:v>
                </c:pt>
                <c:pt idx="18">
                  <c:v>92</c:v>
                </c:pt>
                <c:pt idx="19">
                  <c:v>94</c:v>
                </c:pt>
                <c:pt idx="20">
                  <c:v>95</c:v>
                </c:pt>
                <c:pt idx="21">
                  <c:v>95</c:v>
                </c:pt>
                <c:pt idx="22">
                  <c:v>92</c:v>
                </c:pt>
                <c:pt idx="23">
                  <c:v>93</c:v>
                </c:pt>
                <c:pt idx="24">
                  <c:v>95</c:v>
                </c:pt>
                <c:pt idx="25">
                  <c:v>92</c:v>
                </c:pt>
                <c:pt idx="26">
                  <c:v>93</c:v>
                </c:pt>
                <c:pt idx="27">
                  <c:v>89</c:v>
                </c:pt>
                <c:pt idx="28">
                  <c:v>92</c:v>
                </c:pt>
                <c:pt idx="29">
                  <c:v>93</c:v>
                </c:pt>
                <c:pt idx="30">
                  <c:v>93</c:v>
                </c:pt>
                <c:pt idx="31">
                  <c:v>87</c:v>
                </c:pt>
                <c:pt idx="32">
                  <c:v>86</c:v>
                </c:pt>
                <c:pt idx="33">
                  <c:v>88</c:v>
                </c:pt>
                <c:pt idx="34">
                  <c:v>87</c:v>
                </c:pt>
                <c:pt idx="35">
                  <c:v>82</c:v>
                </c:pt>
                <c:pt idx="36">
                  <c:v>77</c:v>
                </c:pt>
                <c:pt idx="37">
                  <c:v>70</c:v>
                </c:pt>
                <c:pt idx="38">
                  <c:v>50</c:v>
                </c:pt>
                <c:pt idx="39">
                  <c:v>0</c:v>
                </c:pt>
                <c:pt idx="40">
                  <c:v>58</c:v>
                </c:pt>
                <c:pt idx="41">
                  <c:v>51</c:v>
                </c:pt>
                <c:pt idx="42">
                  <c:v>61</c:v>
                </c:pt>
                <c:pt idx="43">
                  <c:v>59</c:v>
                </c:pt>
                <c:pt idx="44">
                  <c:v>60</c:v>
                </c:pt>
                <c:pt idx="45">
                  <c:v>60</c:v>
                </c:pt>
                <c:pt idx="46">
                  <c:v>59</c:v>
                </c:pt>
                <c:pt idx="47">
                  <c:v>53</c:v>
                </c:pt>
                <c:pt idx="48">
                  <c:v>64</c:v>
                </c:pt>
                <c:pt idx="49">
                  <c:v>60</c:v>
                </c:pt>
                <c:pt idx="5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B9-47DD-B50B-C2E1885A756E}"/>
            </c:ext>
          </c:extLst>
        </c:ser>
        <c:ser>
          <c:idx val="1"/>
          <c:order val="3"/>
          <c:tx>
            <c:v>Noord: 1e + 2e kl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Tabellen!$O$78:$BM$78</c:f>
              <c:numCache>
                <c:formatCode>General</c:formatCode>
                <c:ptCount val="51"/>
                <c:pt idx="0">
                  <c:v>55</c:v>
                </c:pt>
                <c:pt idx="1">
                  <c:v>56</c:v>
                </c:pt>
                <c:pt idx="2">
                  <c:v>37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56</c:v>
                </c:pt>
                <c:pt idx="7">
                  <c:v>54</c:v>
                </c:pt>
                <c:pt idx="8">
                  <c:v>54</c:v>
                </c:pt>
                <c:pt idx="9">
                  <c:v>54</c:v>
                </c:pt>
                <c:pt idx="10">
                  <c:v>54</c:v>
                </c:pt>
                <c:pt idx="11">
                  <c:v>57</c:v>
                </c:pt>
                <c:pt idx="12">
                  <c:v>56</c:v>
                </c:pt>
                <c:pt idx="13">
                  <c:v>56</c:v>
                </c:pt>
                <c:pt idx="14">
                  <c:v>55</c:v>
                </c:pt>
                <c:pt idx="15">
                  <c:v>58</c:v>
                </c:pt>
                <c:pt idx="16">
                  <c:v>59</c:v>
                </c:pt>
                <c:pt idx="17">
                  <c:v>58</c:v>
                </c:pt>
                <c:pt idx="18">
                  <c:v>58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59</c:v>
                </c:pt>
                <c:pt idx="23">
                  <c:v>55</c:v>
                </c:pt>
                <c:pt idx="24">
                  <c:v>61</c:v>
                </c:pt>
                <c:pt idx="25">
                  <c:v>57</c:v>
                </c:pt>
                <c:pt idx="26">
                  <c:v>54</c:v>
                </c:pt>
                <c:pt idx="27">
                  <c:v>53</c:v>
                </c:pt>
                <c:pt idx="28">
                  <c:v>56</c:v>
                </c:pt>
                <c:pt idx="29">
                  <c:v>56</c:v>
                </c:pt>
                <c:pt idx="30">
                  <c:v>54</c:v>
                </c:pt>
                <c:pt idx="31">
                  <c:v>56</c:v>
                </c:pt>
                <c:pt idx="32">
                  <c:v>58</c:v>
                </c:pt>
                <c:pt idx="33">
                  <c:v>55</c:v>
                </c:pt>
                <c:pt idx="34">
                  <c:v>53</c:v>
                </c:pt>
                <c:pt idx="35">
                  <c:v>51</c:v>
                </c:pt>
                <c:pt idx="36">
                  <c:v>51</c:v>
                </c:pt>
                <c:pt idx="37">
                  <c:v>50</c:v>
                </c:pt>
                <c:pt idx="38">
                  <c:v>37</c:v>
                </c:pt>
                <c:pt idx="39">
                  <c:v>0</c:v>
                </c:pt>
                <c:pt idx="40">
                  <c:v>43</c:v>
                </c:pt>
                <c:pt idx="41">
                  <c:v>45</c:v>
                </c:pt>
                <c:pt idx="42">
                  <c:v>42</c:v>
                </c:pt>
                <c:pt idx="43">
                  <c:v>42</c:v>
                </c:pt>
                <c:pt idx="44">
                  <c:v>42</c:v>
                </c:pt>
                <c:pt idx="45">
                  <c:v>42</c:v>
                </c:pt>
                <c:pt idx="46">
                  <c:v>40</c:v>
                </c:pt>
                <c:pt idx="47">
                  <c:v>46</c:v>
                </c:pt>
                <c:pt idx="48">
                  <c:v>42</c:v>
                </c:pt>
                <c:pt idx="49">
                  <c:v>43</c:v>
                </c:pt>
                <c:pt idx="5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B9-47DD-B50B-C2E1885A756E}"/>
            </c:ext>
          </c:extLst>
        </c:ser>
        <c:ser>
          <c:idx val="2"/>
          <c:order val="4"/>
          <c:tx>
            <c:v>Noord: Land + ND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Tabellen!$O$77:$BM$77</c:f>
              <c:numCache>
                <c:formatCode>General</c:formatCode>
                <c:ptCount val="51"/>
                <c:pt idx="0">
                  <c:v>22</c:v>
                </c:pt>
                <c:pt idx="1">
                  <c:v>25</c:v>
                </c:pt>
                <c:pt idx="2">
                  <c:v>24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25</c:v>
                </c:pt>
                <c:pt idx="7">
                  <c:v>24</c:v>
                </c:pt>
                <c:pt idx="8">
                  <c:v>26</c:v>
                </c:pt>
                <c:pt idx="9">
                  <c:v>23</c:v>
                </c:pt>
                <c:pt idx="10">
                  <c:v>26</c:v>
                </c:pt>
                <c:pt idx="11">
                  <c:v>29</c:v>
                </c:pt>
                <c:pt idx="12">
                  <c:v>27</c:v>
                </c:pt>
                <c:pt idx="13">
                  <c:v>26</c:v>
                </c:pt>
                <c:pt idx="14">
                  <c:v>27</c:v>
                </c:pt>
                <c:pt idx="15">
                  <c:v>29</c:v>
                </c:pt>
                <c:pt idx="16">
                  <c:v>25</c:v>
                </c:pt>
                <c:pt idx="17">
                  <c:v>28</c:v>
                </c:pt>
                <c:pt idx="18">
                  <c:v>30</c:v>
                </c:pt>
                <c:pt idx="19">
                  <c:v>30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26</c:v>
                </c:pt>
                <c:pt idx="28">
                  <c:v>27</c:v>
                </c:pt>
                <c:pt idx="29">
                  <c:v>27</c:v>
                </c:pt>
                <c:pt idx="30">
                  <c:v>26</c:v>
                </c:pt>
                <c:pt idx="31">
                  <c:v>27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28</c:v>
                </c:pt>
                <c:pt idx="36">
                  <c:v>26</c:v>
                </c:pt>
                <c:pt idx="37">
                  <c:v>26</c:v>
                </c:pt>
                <c:pt idx="38">
                  <c:v>21</c:v>
                </c:pt>
                <c:pt idx="39">
                  <c:v>0</c:v>
                </c:pt>
                <c:pt idx="40">
                  <c:v>20</c:v>
                </c:pt>
                <c:pt idx="41">
                  <c:v>22</c:v>
                </c:pt>
                <c:pt idx="42">
                  <c:v>21</c:v>
                </c:pt>
                <c:pt idx="43">
                  <c:v>25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25</c:v>
                </c:pt>
                <c:pt idx="48">
                  <c:v>24</c:v>
                </c:pt>
                <c:pt idx="49">
                  <c:v>23</c:v>
                </c:pt>
                <c:pt idx="5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B9-47DD-B50B-C2E1885A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4919168"/>
        <c:axId val="156216128"/>
      </c:barChart>
      <c:catAx>
        <c:axId val="77491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56216128"/>
        <c:crosses val="autoZero"/>
        <c:auto val="0"/>
        <c:lblAlgn val="ctr"/>
        <c:lblOffset val="100"/>
        <c:tickLblSkip val="2"/>
        <c:noMultiLvlLbl val="0"/>
      </c:catAx>
      <c:valAx>
        <c:axId val="156216128"/>
        <c:scaling>
          <c:orientation val="minMax"/>
          <c:max val="28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491916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regio</a:t>
            </a:r>
          </a:p>
        </c:rich>
      </c:tx>
      <c:layout>
        <c:manualLayout>
          <c:xMode val="edge"/>
          <c:yMode val="edge"/>
          <c:x val="0.30325378350842391"/>
          <c:y val="2.67795608411606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582293286536038E-2"/>
          <c:y val="3.6876697840546896E-2"/>
          <c:w val="0.79984709025205347"/>
          <c:h val="0.80948303525963838"/>
        </c:manualLayout>
      </c:layout>
      <c:barChart>
        <c:barDir val="col"/>
        <c:grouping val="stacked"/>
        <c:varyColors val="0"/>
        <c:ser>
          <c:idx val="3"/>
          <c:order val="0"/>
          <c:tx>
            <c:v>regio Gr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Tabellen!$O$88:$BM$88</c:f>
              <c:numCache>
                <c:formatCode>General</c:formatCode>
                <c:ptCount val="51"/>
                <c:pt idx="0">
                  <c:v>89</c:v>
                </c:pt>
                <c:pt idx="1">
                  <c:v>88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6</c:v>
                </c:pt>
                <c:pt idx="6">
                  <c:v>82</c:v>
                </c:pt>
                <c:pt idx="7">
                  <c:v>80</c:v>
                </c:pt>
                <c:pt idx="8">
                  <c:v>82</c:v>
                </c:pt>
                <c:pt idx="9">
                  <c:v>85</c:v>
                </c:pt>
                <c:pt idx="10">
                  <c:v>82</c:v>
                </c:pt>
                <c:pt idx="11">
                  <c:v>90</c:v>
                </c:pt>
                <c:pt idx="12">
                  <c:v>83</c:v>
                </c:pt>
                <c:pt idx="13">
                  <c:v>89</c:v>
                </c:pt>
                <c:pt idx="14">
                  <c:v>87</c:v>
                </c:pt>
                <c:pt idx="15">
                  <c:v>91</c:v>
                </c:pt>
                <c:pt idx="16">
                  <c:v>95</c:v>
                </c:pt>
                <c:pt idx="17">
                  <c:v>94</c:v>
                </c:pt>
                <c:pt idx="18">
                  <c:v>91</c:v>
                </c:pt>
                <c:pt idx="19">
                  <c:v>91</c:v>
                </c:pt>
                <c:pt idx="20">
                  <c:v>91</c:v>
                </c:pt>
                <c:pt idx="21">
                  <c:v>93</c:v>
                </c:pt>
                <c:pt idx="22">
                  <c:v>87</c:v>
                </c:pt>
                <c:pt idx="23">
                  <c:v>83</c:v>
                </c:pt>
                <c:pt idx="24">
                  <c:v>89</c:v>
                </c:pt>
                <c:pt idx="25">
                  <c:v>86.333333333333329</c:v>
                </c:pt>
                <c:pt idx="26">
                  <c:v>79</c:v>
                </c:pt>
                <c:pt idx="27">
                  <c:v>79</c:v>
                </c:pt>
                <c:pt idx="28">
                  <c:v>77</c:v>
                </c:pt>
                <c:pt idx="29">
                  <c:v>80</c:v>
                </c:pt>
                <c:pt idx="30">
                  <c:v>85</c:v>
                </c:pt>
                <c:pt idx="31">
                  <c:v>82</c:v>
                </c:pt>
                <c:pt idx="32">
                  <c:v>77</c:v>
                </c:pt>
                <c:pt idx="33">
                  <c:v>78</c:v>
                </c:pt>
                <c:pt idx="34">
                  <c:v>81</c:v>
                </c:pt>
                <c:pt idx="35">
                  <c:v>75</c:v>
                </c:pt>
                <c:pt idx="36">
                  <c:v>67</c:v>
                </c:pt>
                <c:pt idx="37">
                  <c:v>66</c:v>
                </c:pt>
                <c:pt idx="38">
                  <c:v>60</c:v>
                </c:pt>
                <c:pt idx="39">
                  <c:v>0</c:v>
                </c:pt>
                <c:pt idx="40">
                  <c:v>60</c:v>
                </c:pt>
                <c:pt idx="41">
                  <c:v>54</c:v>
                </c:pt>
                <c:pt idx="42">
                  <c:v>59</c:v>
                </c:pt>
                <c:pt idx="43">
                  <c:v>65</c:v>
                </c:pt>
                <c:pt idx="44">
                  <c:v>65</c:v>
                </c:pt>
                <c:pt idx="45">
                  <c:v>66</c:v>
                </c:pt>
                <c:pt idx="46">
                  <c:v>63</c:v>
                </c:pt>
                <c:pt idx="47">
                  <c:v>65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0-41CE-B85A-6BA070CFC6AD}"/>
            </c:ext>
          </c:extLst>
        </c:ser>
        <c:ser>
          <c:idx val="0"/>
          <c:order val="1"/>
          <c:tx>
            <c:v>regio Fr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Tabellen!$O$89:$BM$89</c:f>
              <c:numCache>
                <c:formatCode>General</c:formatCode>
                <c:ptCount val="51"/>
                <c:pt idx="0">
                  <c:v>75</c:v>
                </c:pt>
                <c:pt idx="1">
                  <c:v>79</c:v>
                </c:pt>
                <c:pt idx="2">
                  <c:v>78</c:v>
                </c:pt>
                <c:pt idx="3">
                  <c:v>80</c:v>
                </c:pt>
                <c:pt idx="4">
                  <c:v>75</c:v>
                </c:pt>
                <c:pt idx="5">
                  <c:v>76</c:v>
                </c:pt>
                <c:pt idx="6">
                  <c:v>78</c:v>
                </c:pt>
                <c:pt idx="7">
                  <c:v>73</c:v>
                </c:pt>
                <c:pt idx="8">
                  <c:v>68</c:v>
                </c:pt>
                <c:pt idx="9">
                  <c:v>64</c:v>
                </c:pt>
                <c:pt idx="10">
                  <c:v>64</c:v>
                </c:pt>
                <c:pt idx="11">
                  <c:v>64</c:v>
                </c:pt>
                <c:pt idx="12">
                  <c:v>61</c:v>
                </c:pt>
                <c:pt idx="13">
                  <c:v>60</c:v>
                </c:pt>
                <c:pt idx="14">
                  <c:v>60</c:v>
                </c:pt>
                <c:pt idx="15">
                  <c:v>56</c:v>
                </c:pt>
                <c:pt idx="16">
                  <c:v>61</c:v>
                </c:pt>
                <c:pt idx="17">
                  <c:v>57</c:v>
                </c:pt>
                <c:pt idx="18">
                  <c:v>57</c:v>
                </c:pt>
                <c:pt idx="19">
                  <c:v>59</c:v>
                </c:pt>
                <c:pt idx="20">
                  <c:v>59</c:v>
                </c:pt>
                <c:pt idx="21">
                  <c:v>56</c:v>
                </c:pt>
                <c:pt idx="22">
                  <c:v>55</c:v>
                </c:pt>
                <c:pt idx="23">
                  <c:v>56</c:v>
                </c:pt>
                <c:pt idx="24">
                  <c:v>56</c:v>
                </c:pt>
                <c:pt idx="25">
                  <c:v>51</c:v>
                </c:pt>
                <c:pt idx="26">
                  <c:v>51</c:v>
                </c:pt>
                <c:pt idx="27">
                  <c:v>50</c:v>
                </c:pt>
                <c:pt idx="28">
                  <c:v>52</c:v>
                </c:pt>
                <c:pt idx="29">
                  <c:v>53</c:v>
                </c:pt>
                <c:pt idx="30">
                  <c:v>49</c:v>
                </c:pt>
                <c:pt idx="31">
                  <c:v>50</c:v>
                </c:pt>
                <c:pt idx="32">
                  <c:v>54</c:v>
                </c:pt>
                <c:pt idx="33">
                  <c:v>48</c:v>
                </c:pt>
                <c:pt idx="34">
                  <c:v>46</c:v>
                </c:pt>
                <c:pt idx="35">
                  <c:v>48</c:v>
                </c:pt>
                <c:pt idx="36">
                  <c:v>46</c:v>
                </c:pt>
                <c:pt idx="37">
                  <c:v>45</c:v>
                </c:pt>
                <c:pt idx="38">
                  <c:v>34</c:v>
                </c:pt>
                <c:pt idx="39">
                  <c:v>0</c:v>
                </c:pt>
                <c:pt idx="40">
                  <c:v>32</c:v>
                </c:pt>
                <c:pt idx="41">
                  <c:v>31</c:v>
                </c:pt>
                <c:pt idx="42">
                  <c:v>36</c:v>
                </c:pt>
                <c:pt idx="43">
                  <c:v>37</c:v>
                </c:pt>
                <c:pt idx="44">
                  <c:v>40</c:v>
                </c:pt>
                <c:pt idx="45">
                  <c:v>39</c:v>
                </c:pt>
                <c:pt idx="46">
                  <c:v>38</c:v>
                </c:pt>
                <c:pt idx="47">
                  <c:v>39</c:v>
                </c:pt>
                <c:pt idx="48">
                  <c:v>39</c:v>
                </c:pt>
                <c:pt idx="49">
                  <c:v>40</c:v>
                </c:pt>
                <c:pt idx="5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0-41CE-B85A-6BA070CFC6AD}"/>
            </c:ext>
          </c:extLst>
        </c:ser>
        <c:ser>
          <c:idx val="1"/>
          <c:order val="2"/>
          <c:tx>
            <c:v>regio Dr</c:v>
          </c:tx>
          <c:invertIfNegative val="0"/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Tabellen!$O$90:$BM$90</c:f>
              <c:numCache>
                <c:formatCode>General</c:formatCode>
                <c:ptCount val="51"/>
                <c:pt idx="0">
                  <c:v>92</c:v>
                </c:pt>
                <c:pt idx="1">
                  <c:v>84</c:v>
                </c:pt>
                <c:pt idx="2">
                  <c:v>92</c:v>
                </c:pt>
                <c:pt idx="3">
                  <c:v>87</c:v>
                </c:pt>
                <c:pt idx="4">
                  <c:v>85</c:v>
                </c:pt>
                <c:pt idx="5">
                  <c:v>85</c:v>
                </c:pt>
                <c:pt idx="6">
                  <c:v>88</c:v>
                </c:pt>
                <c:pt idx="7">
                  <c:v>82</c:v>
                </c:pt>
                <c:pt idx="8">
                  <c:v>80</c:v>
                </c:pt>
                <c:pt idx="9">
                  <c:v>80</c:v>
                </c:pt>
                <c:pt idx="10">
                  <c:v>84</c:v>
                </c:pt>
                <c:pt idx="11">
                  <c:v>85</c:v>
                </c:pt>
                <c:pt idx="12">
                  <c:v>84</c:v>
                </c:pt>
                <c:pt idx="13">
                  <c:v>86</c:v>
                </c:pt>
                <c:pt idx="14">
                  <c:v>84</c:v>
                </c:pt>
                <c:pt idx="15">
                  <c:v>89</c:v>
                </c:pt>
                <c:pt idx="16">
                  <c:v>79</c:v>
                </c:pt>
                <c:pt idx="17">
                  <c:v>85</c:v>
                </c:pt>
                <c:pt idx="18">
                  <c:v>87</c:v>
                </c:pt>
                <c:pt idx="19">
                  <c:v>87</c:v>
                </c:pt>
                <c:pt idx="20">
                  <c:v>87</c:v>
                </c:pt>
                <c:pt idx="21">
                  <c:v>83</c:v>
                </c:pt>
                <c:pt idx="22">
                  <c:v>82</c:v>
                </c:pt>
                <c:pt idx="23">
                  <c:v>76</c:v>
                </c:pt>
                <c:pt idx="24">
                  <c:v>75</c:v>
                </c:pt>
                <c:pt idx="25">
                  <c:v>74</c:v>
                </c:pt>
                <c:pt idx="26">
                  <c:v>82</c:v>
                </c:pt>
                <c:pt idx="27">
                  <c:v>74</c:v>
                </c:pt>
                <c:pt idx="28">
                  <c:v>77</c:v>
                </c:pt>
                <c:pt idx="29">
                  <c:v>74</c:v>
                </c:pt>
                <c:pt idx="30">
                  <c:v>73</c:v>
                </c:pt>
                <c:pt idx="31">
                  <c:v>73</c:v>
                </c:pt>
                <c:pt idx="32">
                  <c:v>75</c:v>
                </c:pt>
                <c:pt idx="33">
                  <c:v>73</c:v>
                </c:pt>
                <c:pt idx="34">
                  <c:v>73</c:v>
                </c:pt>
                <c:pt idx="35">
                  <c:v>73</c:v>
                </c:pt>
                <c:pt idx="36">
                  <c:v>72</c:v>
                </c:pt>
                <c:pt idx="37">
                  <c:v>70</c:v>
                </c:pt>
                <c:pt idx="38">
                  <c:v>39</c:v>
                </c:pt>
                <c:pt idx="39">
                  <c:v>0</c:v>
                </c:pt>
                <c:pt idx="40">
                  <c:v>49</c:v>
                </c:pt>
                <c:pt idx="41">
                  <c:v>47</c:v>
                </c:pt>
                <c:pt idx="42">
                  <c:v>49</c:v>
                </c:pt>
                <c:pt idx="43">
                  <c:v>49</c:v>
                </c:pt>
                <c:pt idx="44">
                  <c:v>51</c:v>
                </c:pt>
                <c:pt idx="45">
                  <c:v>49</c:v>
                </c:pt>
                <c:pt idx="46">
                  <c:v>48</c:v>
                </c:pt>
                <c:pt idx="47">
                  <c:v>44</c:v>
                </c:pt>
                <c:pt idx="48">
                  <c:v>50</c:v>
                </c:pt>
                <c:pt idx="49">
                  <c:v>45</c:v>
                </c:pt>
                <c:pt idx="5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0-41CE-B85A-6BA070CFC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7496192"/>
        <c:axId val="156218432"/>
      </c:barChart>
      <c:catAx>
        <c:axId val="76749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56218432"/>
        <c:crosses val="autoZero"/>
        <c:auto val="0"/>
        <c:lblAlgn val="ctr"/>
        <c:lblOffset val="100"/>
        <c:tickLblSkip val="2"/>
        <c:noMultiLvlLbl val="0"/>
      </c:catAx>
      <c:valAx>
        <c:axId val="156218432"/>
        <c:scaling>
          <c:orientation val="minMax"/>
          <c:max val="28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749619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 b="0"/>
            </a:pPr>
            <a:r>
              <a:rPr lang="nl-NL" sz="1600" b="0">
                <a:effectLst/>
              </a:rPr>
              <a:t>Aantallen teams per regio</a:t>
            </a:r>
          </a:p>
        </c:rich>
      </c:tx>
      <c:layout>
        <c:manualLayout>
          <c:xMode val="edge"/>
          <c:yMode val="edge"/>
          <c:x val="0.30325378350842391"/>
          <c:y val="2.67795608411606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582293286536038E-2"/>
          <c:y val="3.6876697840546896E-2"/>
          <c:w val="0.79984709025205347"/>
          <c:h val="0.80948303525963838"/>
        </c:manualLayout>
      </c:layout>
      <c:lineChart>
        <c:grouping val="standard"/>
        <c:varyColors val="0"/>
        <c:ser>
          <c:idx val="3"/>
          <c:order val="0"/>
          <c:tx>
            <c:v>regio Gr</c:v>
          </c:tx>
          <c:marker>
            <c:symbol val="circle"/>
            <c:size val="7"/>
            <c:spPr>
              <a:solidFill>
                <a:srgbClr val="7030A0"/>
              </a:solidFill>
            </c:spPr>
          </c:marker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Tabellen!$O$88:$BM$88</c:f>
              <c:numCache>
                <c:formatCode>General</c:formatCode>
                <c:ptCount val="51"/>
                <c:pt idx="0">
                  <c:v>89</c:v>
                </c:pt>
                <c:pt idx="1">
                  <c:v>88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6</c:v>
                </c:pt>
                <c:pt idx="6">
                  <c:v>82</c:v>
                </c:pt>
                <c:pt idx="7">
                  <c:v>80</c:v>
                </c:pt>
                <c:pt idx="8">
                  <c:v>82</c:v>
                </c:pt>
                <c:pt idx="9">
                  <c:v>85</c:v>
                </c:pt>
                <c:pt idx="10">
                  <c:v>82</c:v>
                </c:pt>
                <c:pt idx="11">
                  <c:v>90</c:v>
                </c:pt>
                <c:pt idx="12">
                  <c:v>83</c:v>
                </c:pt>
                <c:pt idx="13">
                  <c:v>89</c:v>
                </c:pt>
                <c:pt idx="14">
                  <c:v>87</c:v>
                </c:pt>
                <c:pt idx="15">
                  <c:v>91</c:v>
                </c:pt>
                <c:pt idx="16">
                  <c:v>95</c:v>
                </c:pt>
                <c:pt idx="17">
                  <c:v>94</c:v>
                </c:pt>
                <c:pt idx="18">
                  <c:v>91</c:v>
                </c:pt>
                <c:pt idx="19">
                  <c:v>91</c:v>
                </c:pt>
                <c:pt idx="20">
                  <c:v>91</c:v>
                </c:pt>
                <c:pt idx="21">
                  <c:v>93</c:v>
                </c:pt>
                <c:pt idx="22">
                  <c:v>87</c:v>
                </c:pt>
                <c:pt idx="23">
                  <c:v>83</c:v>
                </c:pt>
                <c:pt idx="24">
                  <c:v>89</c:v>
                </c:pt>
                <c:pt idx="25">
                  <c:v>86.333333333333329</c:v>
                </c:pt>
                <c:pt idx="26">
                  <c:v>79</c:v>
                </c:pt>
                <c:pt idx="27">
                  <c:v>79</c:v>
                </c:pt>
                <c:pt idx="28">
                  <c:v>77</c:v>
                </c:pt>
                <c:pt idx="29">
                  <c:v>80</c:v>
                </c:pt>
                <c:pt idx="30">
                  <c:v>85</c:v>
                </c:pt>
                <c:pt idx="31">
                  <c:v>82</c:v>
                </c:pt>
                <c:pt idx="32">
                  <c:v>77</c:v>
                </c:pt>
                <c:pt idx="33">
                  <c:v>78</c:v>
                </c:pt>
                <c:pt idx="34">
                  <c:v>81</c:v>
                </c:pt>
                <c:pt idx="35">
                  <c:v>75</c:v>
                </c:pt>
                <c:pt idx="36">
                  <c:v>67</c:v>
                </c:pt>
                <c:pt idx="37">
                  <c:v>66</c:v>
                </c:pt>
                <c:pt idx="38">
                  <c:v>60</c:v>
                </c:pt>
                <c:pt idx="39">
                  <c:v>0</c:v>
                </c:pt>
                <c:pt idx="40">
                  <c:v>60</c:v>
                </c:pt>
                <c:pt idx="41">
                  <c:v>54</c:v>
                </c:pt>
                <c:pt idx="42">
                  <c:v>59</c:v>
                </c:pt>
                <c:pt idx="43">
                  <c:v>65</c:v>
                </c:pt>
                <c:pt idx="44">
                  <c:v>65</c:v>
                </c:pt>
                <c:pt idx="45">
                  <c:v>66</c:v>
                </c:pt>
                <c:pt idx="46">
                  <c:v>63</c:v>
                </c:pt>
                <c:pt idx="47">
                  <c:v>65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7-45DD-89BC-CBCCBE470E5C}"/>
            </c:ext>
          </c:extLst>
        </c:ser>
        <c:ser>
          <c:idx val="0"/>
          <c:order val="1"/>
          <c:tx>
            <c:v>regio Fr</c:v>
          </c:tx>
          <c:marker>
            <c:symbol val="diamond"/>
            <c:size val="7"/>
          </c:marker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Tabellen!$O$89:$BM$89</c:f>
              <c:numCache>
                <c:formatCode>General</c:formatCode>
                <c:ptCount val="51"/>
                <c:pt idx="0">
                  <c:v>75</c:v>
                </c:pt>
                <c:pt idx="1">
                  <c:v>79</c:v>
                </c:pt>
                <c:pt idx="2">
                  <c:v>78</c:v>
                </c:pt>
                <c:pt idx="3">
                  <c:v>80</c:v>
                </c:pt>
                <c:pt idx="4">
                  <c:v>75</c:v>
                </c:pt>
                <c:pt idx="5">
                  <c:v>76</c:v>
                </c:pt>
                <c:pt idx="6">
                  <c:v>78</c:v>
                </c:pt>
                <c:pt idx="7">
                  <c:v>73</c:v>
                </c:pt>
                <c:pt idx="8">
                  <c:v>68</c:v>
                </c:pt>
                <c:pt idx="9">
                  <c:v>64</c:v>
                </c:pt>
                <c:pt idx="10">
                  <c:v>64</c:v>
                </c:pt>
                <c:pt idx="11">
                  <c:v>64</c:v>
                </c:pt>
                <c:pt idx="12">
                  <c:v>61</c:v>
                </c:pt>
                <c:pt idx="13">
                  <c:v>60</c:v>
                </c:pt>
                <c:pt idx="14">
                  <c:v>60</c:v>
                </c:pt>
                <c:pt idx="15">
                  <c:v>56</c:v>
                </c:pt>
                <c:pt idx="16">
                  <c:v>61</c:v>
                </c:pt>
                <c:pt idx="17">
                  <c:v>57</c:v>
                </c:pt>
                <c:pt idx="18">
                  <c:v>57</c:v>
                </c:pt>
                <c:pt idx="19">
                  <c:v>59</c:v>
                </c:pt>
                <c:pt idx="20">
                  <c:v>59</c:v>
                </c:pt>
                <c:pt idx="21">
                  <c:v>56</c:v>
                </c:pt>
                <c:pt idx="22">
                  <c:v>55</c:v>
                </c:pt>
                <c:pt idx="23">
                  <c:v>56</c:v>
                </c:pt>
                <c:pt idx="24">
                  <c:v>56</c:v>
                </c:pt>
                <c:pt idx="25">
                  <c:v>51</c:v>
                </c:pt>
                <c:pt idx="26">
                  <c:v>51</c:v>
                </c:pt>
                <c:pt idx="27">
                  <c:v>50</c:v>
                </c:pt>
                <c:pt idx="28">
                  <c:v>52</c:v>
                </c:pt>
                <c:pt idx="29">
                  <c:v>53</c:v>
                </c:pt>
                <c:pt idx="30">
                  <c:v>49</c:v>
                </c:pt>
                <c:pt idx="31">
                  <c:v>50</c:v>
                </c:pt>
                <c:pt idx="32">
                  <c:v>54</c:v>
                </c:pt>
                <c:pt idx="33">
                  <c:v>48</c:v>
                </c:pt>
                <c:pt idx="34">
                  <c:v>46</c:v>
                </c:pt>
                <c:pt idx="35">
                  <c:v>48</c:v>
                </c:pt>
                <c:pt idx="36">
                  <c:v>46</c:v>
                </c:pt>
                <c:pt idx="37">
                  <c:v>45</c:v>
                </c:pt>
                <c:pt idx="38">
                  <c:v>34</c:v>
                </c:pt>
                <c:pt idx="39">
                  <c:v>0</c:v>
                </c:pt>
                <c:pt idx="40">
                  <c:v>32</c:v>
                </c:pt>
                <c:pt idx="41">
                  <c:v>31</c:v>
                </c:pt>
                <c:pt idx="42">
                  <c:v>36</c:v>
                </c:pt>
                <c:pt idx="43">
                  <c:v>37</c:v>
                </c:pt>
                <c:pt idx="44">
                  <c:v>40</c:v>
                </c:pt>
                <c:pt idx="45">
                  <c:v>39</c:v>
                </c:pt>
                <c:pt idx="46">
                  <c:v>38</c:v>
                </c:pt>
                <c:pt idx="47">
                  <c:v>39</c:v>
                </c:pt>
                <c:pt idx="48">
                  <c:v>39</c:v>
                </c:pt>
                <c:pt idx="49">
                  <c:v>40</c:v>
                </c:pt>
                <c:pt idx="50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7-45DD-89BC-CBCCBE470E5C}"/>
            </c:ext>
          </c:extLst>
        </c:ser>
        <c:ser>
          <c:idx val="1"/>
          <c:order val="2"/>
          <c:tx>
            <c:v>regio Dr</c:v>
          </c:tx>
          <c:marker>
            <c:symbol val="square"/>
            <c:size val="6"/>
            <c:spPr>
              <a:solidFill>
                <a:srgbClr val="FF0000"/>
              </a:solidFill>
            </c:spPr>
          </c:marker>
          <c:cat>
            <c:strRef>
              <c:f>Tabellen!$O$67:$BM$67</c:f>
              <c:strCache>
                <c:ptCount val="51"/>
                <c:pt idx="0">
                  <c:v>nj01</c:v>
                </c:pt>
                <c:pt idx="1">
                  <c:v>vj02</c:v>
                </c:pt>
                <c:pt idx="2">
                  <c:v>nj02</c:v>
                </c:pt>
                <c:pt idx="3">
                  <c:v>vj03</c:v>
                </c:pt>
                <c:pt idx="4">
                  <c:v>nj03</c:v>
                </c:pt>
                <c:pt idx="5">
                  <c:v>vj04</c:v>
                </c:pt>
                <c:pt idx="6">
                  <c:v>nj04</c:v>
                </c:pt>
                <c:pt idx="7">
                  <c:v>vj05</c:v>
                </c:pt>
                <c:pt idx="8">
                  <c:v>nj05</c:v>
                </c:pt>
                <c:pt idx="9">
                  <c:v>vj06</c:v>
                </c:pt>
                <c:pt idx="10">
                  <c:v>nj06</c:v>
                </c:pt>
                <c:pt idx="11">
                  <c:v>vj07</c:v>
                </c:pt>
                <c:pt idx="12">
                  <c:v>nj07</c:v>
                </c:pt>
                <c:pt idx="13">
                  <c:v>vj08</c:v>
                </c:pt>
                <c:pt idx="14">
                  <c:v>nj08</c:v>
                </c:pt>
                <c:pt idx="15">
                  <c:v>vj09</c:v>
                </c:pt>
                <c:pt idx="16">
                  <c:v>nj09</c:v>
                </c:pt>
                <c:pt idx="17">
                  <c:v>vj10</c:v>
                </c:pt>
                <c:pt idx="18">
                  <c:v>nj10</c:v>
                </c:pt>
                <c:pt idx="19">
                  <c:v>vj11</c:v>
                </c:pt>
                <c:pt idx="20">
                  <c:v>nj11</c:v>
                </c:pt>
                <c:pt idx="21">
                  <c:v>vj12</c:v>
                </c:pt>
                <c:pt idx="22">
                  <c:v>nj12</c:v>
                </c:pt>
                <c:pt idx="23">
                  <c:v>vj13</c:v>
                </c:pt>
                <c:pt idx="24">
                  <c:v>nj13</c:v>
                </c:pt>
                <c:pt idx="25">
                  <c:v>vj14</c:v>
                </c:pt>
                <c:pt idx="26">
                  <c:v>nj14</c:v>
                </c:pt>
                <c:pt idx="27">
                  <c:v>vj15</c:v>
                </c:pt>
                <c:pt idx="28">
                  <c:v>nj15</c:v>
                </c:pt>
                <c:pt idx="29">
                  <c:v>vj16</c:v>
                </c:pt>
                <c:pt idx="30">
                  <c:v>nj16</c:v>
                </c:pt>
                <c:pt idx="31">
                  <c:v>vj17</c:v>
                </c:pt>
                <c:pt idx="32">
                  <c:v>nj17</c:v>
                </c:pt>
                <c:pt idx="33">
                  <c:v>vj18</c:v>
                </c:pt>
                <c:pt idx="34">
                  <c:v>nj18</c:v>
                </c:pt>
                <c:pt idx="35">
                  <c:v>vj19</c:v>
                </c:pt>
                <c:pt idx="36">
                  <c:v>nj19</c:v>
                </c:pt>
                <c:pt idx="37">
                  <c:v>vj20</c:v>
                </c:pt>
                <c:pt idx="38">
                  <c:v>nj20</c:v>
                </c:pt>
                <c:pt idx="39">
                  <c:v>vj21</c:v>
                </c:pt>
                <c:pt idx="40">
                  <c:v>nj21</c:v>
                </c:pt>
                <c:pt idx="41">
                  <c:v>vj22</c:v>
                </c:pt>
                <c:pt idx="42">
                  <c:v>nj22</c:v>
                </c:pt>
                <c:pt idx="43">
                  <c:v>vj23</c:v>
                </c:pt>
                <c:pt idx="44">
                  <c:v>nj23</c:v>
                </c:pt>
                <c:pt idx="45">
                  <c:v>vj24</c:v>
                </c:pt>
                <c:pt idx="46">
                  <c:v>nj24</c:v>
                </c:pt>
                <c:pt idx="47">
                  <c:v>vj25</c:v>
                </c:pt>
                <c:pt idx="48">
                  <c:v>nj25</c:v>
                </c:pt>
                <c:pt idx="49">
                  <c:v>vj26</c:v>
                </c:pt>
                <c:pt idx="50">
                  <c:v>nj26</c:v>
                </c:pt>
              </c:strCache>
            </c:strRef>
          </c:cat>
          <c:val>
            <c:numRef>
              <c:f>Tabellen!$O$90:$BM$90</c:f>
              <c:numCache>
                <c:formatCode>General</c:formatCode>
                <c:ptCount val="51"/>
                <c:pt idx="0">
                  <c:v>92</c:v>
                </c:pt>
                <c:pt idx="1">
                  <c:v>84</c:v>
                </c:pt>
                <c:pt idx="2">
                  <c:v>92</c:v>
                </c:pt>
                <c:pt idx="3">
                  <c:v>87</c:v>
                </c:pt>
                <c:pt idx="4">
                  <c:v>85</c:v>
                </c:pt>
                <c:pt idx="5">
                  <c:v>85</c:v>
                </c:pt>
                <c:pt idx="6">
                  <c:v>88</c:v>
                </c:pt>
                <c:pt idx="7">
                  <c:v>82</c:v>
                </c:pt>
                <c:pt idx="8">
                  <c:v>80</c:v>
                </c:pt>
                <c:pt idx="9">
                  <c:v>80</c:v>
                </c:pt>
                <c:pt idx="10">
                  <c:v>84</c:v>
                </c:pt>
                <c:pt idx="11">
                  <c:v>85</c:v>
                </c:pt>
                <c:pt idx="12">
                  <c:v>84</c:v>
                </c:pt>
                <c:pt idx="13">
                  <c:v>86</c:v>
                </c:pt>
                <c:pt idx="14">
                  <c:v>84</c:v>
                </c:pt>
                <c:pt idx="15">
                  <c:v>89</c:v>
                </c:pt>
                <c:pt idx="16">
                  <c:v>79</c:v>
                </c:pt>
                <c:pt idx="17">
                  <c:v>85</c:v>
                </c:pt>
                <c:pt idx="18">
                  <c:v>87</c:v>
                </c:pt>
                <c:pt idx="19">
                  <c:v>87</c:v>
                </c:pt>
                <c:pt idx="20">
                  <c:v>87</c:v>
                </c:pt>
                <c:pt idx="21">
                  <c:v>83</c:v>
                </c:pt>
                <c:pt idx="22">
                  <c:v>82</c:v>
                </c:pt>
                <c:pt idx="23">
                  <c:v>76</c:v>
                </c:pt>
                <c:pt idx="24">
                  <c:v>75</c:v>
                </c:pt>
                <c:pt idx="25">
                  <c:v>74</c:v>
                </c:pt>
                <c:pt idx="26">
                  <c:v>82</c:v>
                </c:pt>
                <c:pt idx="27">
                  <c:v>74</c:v>
                </c:pt>
                <c:pt idx="28">
                  <c:v>77</c:v>
                </c:pt>
                <c:pt idx="29">
                  <c:v>74</c:v>
                </c:pt>
                <c:pt idx="30">
                  <c:v>73</c:v>
                </c:pt>
                <c:pt idx="31">
                  <c:v>73</c:v>
                </c:pt>
                <c:pt idx="32">
                  <c:v>75</c:v>
                </c:pt>
                <c:pt idx="33">
                  <c:v>73</c:v>
                </c:pt>
                <c:pt idx="34">
                  <c:v>73</c:v>
                </c:pt>
                <c:pt idx="35">
                  <c:v>73</c:v>
                </c:pt>
                <c:pt idx="36">
                  <c:v>72</c:v>
                </c:pt>
                <c:pt idx="37">
                  <c:v>70</c:v>
                </c:pt>
                <c:pt idx="38">
                  <c:v>39</c:v>
                </c:pt>
                <c:pt idx="39">
                  <c:v>0</c:v>
                </c:pt>
                <c:pt idx="40">
                  <c:v>49</c:v>
                </c:pt>
                <c:pt idx="41">
                  <c:v>47</c:v>
                </c:pt>
                <c:pt idx="42">
                  <c:v>49</c:v>
                </c:pt>
                <c:pt idx="43">
                  <c:v>49</c:v>
                </c:pt>
                <c:pt idx="44">
                  <c:v>51</c:v>
                </c:pt>
                <c:pt idx="45">
                  <c:v>49</c:v>
                </c:pt>
                <c:pt idx="46">
                  <c:v>48</c:v>
                </c:pt>
                <c:pt idx="47">
                  <c:v>44</c:v>
                </c:pt>
                <c:pt idx="48">
                  <c:v>50</c:v>
                </c:pt>
                <c:pt idx="49">
                  <c:v>45</c:v>
                </c:pt>
                <c:pt idx="50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7-45DD-89BC-CBCCBE47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497728"/>
        <c:axId val="182968320"/>
      </c:lineChart>
      <c:catAx>
        <c:axId val="76749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competitie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2968320"/>
        <c:crosses val="autoZero"/>
        <c:auto val="0"/>
        <c:lblAlgn val="ctr"/>
        <c:lblOffset val="100"/>
        <c:tickLblSkip val="2"/>
        <c:noMultiLvlLbl val="0"/>
      </c:catAx>
      <c:valAx>
        <c:axId val="182968320"/>
        <c:scaling>
          <c:orientation val="minMax"/>
          <c:max val="12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aantal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749772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4762</xdr:rowOff>
    </xdr:from>
    <xdr:to>
      <xdr:col>20</xdr:col>
      <xdr:colOff>22412</xdr:colOff>
      <xdr:row>32</xdr:row>
      <xdr:rowOff>56029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537881</xdr:colOff>
      <xdr:row>35</xdr:row>
      <xdr:rowOff>0</xdr:rowOff>
    </xdr:from>
    <xdr:to>
      <xdr:col>19</xdr:col>
      <xdr:colOff>526676</xdr:colOff>
      <xdr:row>60</xdr:row>
      <xdr:rowOff>134470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537881</xdr:colOff>
      <xdr:row>63</xdr:row>
      <xdr:rowOff>0</xdr:rowOff>
    </xdr:from>
    <xdr:to>
      <xdr:col>20</xdr:col>
      <xdr:colOff>44824</xdr:colOff>
      <xdr:row>89</xdr:row>
      <xdr:rowOff>134471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92</xdr:row>
      <xdr:rowOff>1</xdr:rowOff>
    </xdr:from>
    <xdr:to>
      <xdr:col>20</xdr:col>
      <xdr:colOff>44824</xdr:colOff>
      <xdr:row>119</xdr:row>
      <xdr:rowOff>22412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123</xdr:row>
      <xdr:rowOff>0</xdr:rowOff>
    </xdr:from>
    <xdr:to>
      <xdr:col>20</xdr:col>
      <xdr:colOff>11206</xdr:colOff>
      <xdr:row>148</xdr:row>
      <xdr:rowOff>134471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153</xdr:row>
      <xdr:rowOff>0</xdr:rowOff>
    </xdr:from>
    <xdr:to>
      <xdr:col>20</xdr:col>
      <xdr:colOff>11206</xdr:colOff>
      <xdr:row>179</xdr:row>
      <xdr:rowOff>0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0.0508</cdr:y>
    </cdr:from>
    <cdr:to>
      <cdr:x>0.63663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742950" y="166688"/>
          <a:ext cx="34290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0.03065</cdr:y>
    </cdr:from>
    <cdr:to>
      <cdr:x>0.42288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840123" y="114301"/>
          <a:ext cx="2293602" cy="443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0.11337</cdr:x>
      <cdr:y>0.03065</cdr:y>
    </cdr:from>
    <cdr:to>
      <cdr:x>0.42288</cdr:x>
      <cdr:y>0.14949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840123" y="114301"/>
          <a:ext cx="2293602" cy="443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O413"/>
  <sheetViews>
    <sheetView tabSelected="1" topLeftCell="A75" zoomScale="85" zoomScaleNormal="85" workbookViewId="0">
      <pane xSplit="11628" ySplit="3012" topLeftCell="AY398" activePane="bottomLeft"/>
      <selection activeCell="M393" sqref="M393"/>
      <selection pane="topRight" activeCell="BM81" sqref="BM1:BM1048576"/>
      <selection pane="bottomLeft" activeCell="R411" sqref="R411"/>
      <selection pane="bottomRight" activeCell="BL395" sqref="BL395"/>
    </sheetView>
  </sheetViews>
  <sheetFormatPr defaultRowHeight="10.199999999999999" x14ac:dyDescent="0.2"/>
  <cols>
    <col min="1" max="1" width="8.28515625" customWidth="1"/>
    <col min="2" max="3" width="5.85546875" customWidth="1"/>
    <col min="4" max="4" width="5.28515625" customWidth="1"/>
    <col min="5" max="11" width="5" customWidth="1"/>
    <col min="12" max="12" width="4.42578125" customWidth="1"/>
    <col min="13" max="13" width="8.140625" customWidth="1"/>
    <col min="14" max="14" width="8.85546875" customWidth="1"/>
    <col min="15" max="36" width="4.85546875" customWidth="1"/>
    <col min="37" max="37" width="6.140625" customWidth="1"/>
    <col min="38" max="38" width="5.28515625" customWidth="1"/>
    <col min="39" max="57" width="5" customWidth="1"/>
  </cols>
  <sheetData>
    <row r="2" spans="1:67" ht="13.2" x14ac:dyDescent="0.25">
      <c r="A2" s="84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67" ht="13.2" x14ac:dyDescent="0.25">
      <c r="A3" s="3"/>
    </row>
    <row r="4" spans="1:67" ht="13.2" x14ac:dyDescent="0.25">
      <c r="B4" s="1"/>
      <c r="C4" s="1"/>
      <c r="D4" s="1"/>
      <c r="E4" s="1"/>
      <c r="F4" s="1"/>
      <c r="AH4" s="14" t="s">
        <v>87</v>
      </c>
      <c r="AI4" s="14"/>
      <c r="AJ4" s="14"/>
      <c r="AK4" s="14"/>
      <c r="AL4" s="14"/>
      <c r="AM4" s="14"/>
      <c r="AN4" s="14"/>
      <c r="AO4" s="14"/>
      <c r="AP4" s="14"/>
    </row>
    <row r="5" spans="1:67" ht="13.2" x14ac:dyDescent="0.25">
      <c r="B5" s="1"/>
      <c r="C5" s="1"/>
      <c r="D5" s="1"/>
      <c r="E5" s="1"/>
      <c r="F5" s="1"/>
      <c r="AH5" s="14" t="s">
        <v>88</v>
      </c>
      <c r="AI5" s="14"/>
      <c r="AJ5" s="14"/>
      <c r="AK5" s="14"/>
      <c r="AL5" s="14"/>
      <c r="AM5" s="14"/>
      <c r="AN5" s="14"/>
      <c r="AO5" s="14"/>
      <c r="AP5" s="14"/>
    </row>
    <row r="6" spans="1:67" ht="13.2" x14ac:dyDescent="0.25">
      <c r="B6" s="85" t="s">
        <v>75</v>
      </c>
      <c r="C6" s="85"/>
      <c r="D6" s="85"/>
      <c r="E6" s="85"/>
      <c r="F6" s="85"/>
      <c r="G6" s="74"/>
      <c r="H6" s="74"/>
      <c r="I6" s="74"/>
      <c r="N6" s="38" t="s">
        <v>74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67" ht="10.8" thickBot="1" x14ac:dyDescent="0.25"/>
    <row r="8" spans="1:67" x14ac:dyDescent="0.2">
      <c r="A8" s="27" t="s">
        <v>63</v>
      </c>
      <c r="B8" s="19" t="s">
        <v>67</v>
      </c>
      <c r="C8" s="19"/>
      <c r="D8" s="19"/>
      <c r="E8" s="19"/>
      <c r="F8" s="19"/>
      <c r="G8" s="19"/>
      <c r="H8" s="19"/>
      <c r="I8" s="19"/>
      <c r="J8" s="26"/>
      <c r="K8" s="19"/>
      <c r="L8" s="28"/>
      <c r="N8" s="9" t="s">
        <v>57</v>
      </c>
      <c r="O8" s="19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</row>
    <row r="9" spans="1:67" ht="10.8" thickBot="1" x14ac:dyDescent="0.25">
      <c r="A9" s="20" t="s">
        <v>68</v>
      </c>
      <c r="B9" s="23" t="s">
        <v>15</v>
      </c>
      <c r="C9" s="24" t="s">
        <v>76</v>
      </c>
      <c r="D9" s="24" t="s">
        <v>77</v>
      </c>
      <c r="E9" s="25" t="s">
        <v>8</v>
      </c>
      <c r="F9" s="24" t="s">
        <v>9</v>
      </c>
      <c r="G9" s="24" t="s">
        <v>10</v>
      </c>
      <c r="H9" s="24" t="s">
        <v>11</v>
      </c>
      <c r="I9" s="24" t="s">
        <v>14</v>
      </c>
      <c r="J9" s="20" t="s">
        <v>13</v>
      </c>
      <c r="K9" s="4"/>
      <c r="L9" s="29" t="s">
        <v>69</v>
      </c>
      <c r="N9" s="8"/>
      <c r="O9" s="4"/>
    </row>
    <row r="10" spans="1:67" x14ac:dyDescent="0.2">
      <c r="A10" s="21" t="s">
        <v>5</v>
      </c>
      <c r="B10" s="43">
        <v>2</v>
      </c>
      <c r="C10" s="97">
        <v>3</v>
      </c>
      <c r="D10" s="99">
        <v>5</v>
      </c>
      <c r="E10" s="97">
        <v>6</v>
      </c>
      <c r="F10" s="96">
        <v>12</v>
      </c>
      <c r="G10" s="96">
        <v>18</v>
      </c>
      <c r="H10" s="96">
        <v>18</v>
      </c>
      <c r="I10" s="96">
        <v>15</v>
      </c>
      <c r="J10" s="96">
        <v>10</v>
      </c>
      <c r="K10" s="77"/>
      <c r="L10" s="30">
        <f>SUM(B10:J10)</f>
        <v>89</v>
      </c>
      <c r="M10" s="2"/>
      <c r="N10" s="17" t="s">
        <v>31</v>
      </c>
      <c r="O10" s="53" t="s">
        <v>64</v>
      </c>
      <c r="P10" s="54" t="s">
        <v>32</v>
      </c>
      <c r="Q10" s="54" t="s">
        <v>60</v>
      </c>
      <c r="R10" s="54" t="s">
        <v>55</v>
      </c>
      <c r="S10" s="54" t="s">
        <v>33</v>
      </c>
      <c r="T10" s="54" t="s">
        <v>34</v>
      </c>
      <c r="U10" s="54" t="s">
        <v>35</v>
      </c>
      <c r="V10" s="54" t="s">
        <v>36</v>
      </c>
      <c r="W10" s="54" t="s">
        <v>37</v>
      </c>
      <c r="X10" s="54" t="s">
        <v>38</v>
      </c>
      <c r="Y10" s="54" t="s">
        <v>39</v>
      </c>
      <c r="Z10" s="54" t="s">
        <v>40</v>
      </c>
      <c r="AA10" s="54" t="s">
        <v>41</v>
      </c>
      <c r="AB10" s="54" t="s">
        <v>42</v>
      </c>
      <c r="AC10" s="54" t="s">
        <v>43</v>
      </c>
      <c r="AD10" s="54" t="s">
        <v>44</v>
      </c>
      <c r="AE10" s="54" t="s">
        <v>45</v>
      </c>
      <c r="AF10" s="54" t="s">
        <v>46</v>
      </c>
      <c r="AG10" s="54" t="s">
        <v>47</v>
      </c>
      <c r="AH10" s="54" t="s">
        <v>48</v>
      </c>
      <c r="AI10" s="54" t="s">
        <v>49</v>
      </c>
      <c r="AJ10" s="54" t="s">
        <v>50</v>
      </c>
      <c r="AK10" s="54" t="s">
        <v>51</v>
      </c>
      <c r="AL10" s="54" t="s">
        <v>80</v>
      </c>
      <c r="AM10" s="54" t="s">
        <v>81</v>
      </c>
      <c r="AN10" s="54" t="s">
        <v>82</v>
      </c>
      <c r="AO10" s="54" t="s">
        <v>83</v>
      </c>
      <c r="AP10" s="54" t="s">
        <v>84</v>
      </c>
      <c r="AQ10" s="54" t="s">
        <v>96</v>
      </c>
      <c r="AR10" s="54" t="s">
        <v>97</v>
      </c>
      <c r="AS10" s="54" t="s">
        <v>98</v>
      </c>
      <c r="AT10" s="54" t="s">
        <v>104</v>
      </c>
      <c r="AU10" s="54" t="s">
        <v>105</v>
      </c>
      <c r="AV10" s="54" t="s">
        <v>106</v>
      </c>
      <c r="AW10" s="54" t="s">
        <v>107</v>
      </c>
      <c r="AX10" s="54" t="s">
        <v>109</v>
      </c>
      <c r="AY10" s="54" t="s">
        <v>110</v>
      </c>
      <c r="AZ10" s="54" t="s">
        <v>111</v>
      </c>
      <c r="BA10" s="54" t="s">
        <v>112</v>
      </c>
      <c r="BB10" s="54" t="s">
        <v>121</v>
      </c>
      <c r="BC10" s="54" t="s">
        <v>122</v>
      </c>
      <c r="BD10" s="54" t="s">
        <v>123</v>
      </c>
      <c r="BE10" s="54" t="s">
        <v>124</v>
      </c>
      <c r="BF10" s="54" t="s">
        <v>131</v>
      </c>
      <c r="BG10" s="54" t="s">
        <v>132</v>
      </c>
      <c r="BH10" s="54" t="s">
        <v>133</v>
      </c>
      <c r="BI10" s="54" t="s">
        <v>134</v>
      </c>
      <c r="BJ10" s="54" t="s">
        <v>135</v>
      </c>
      <c r="BK10" s="54" t="s">
        <v>136</v>
      </c>
      <c r="BL10" s="54" t="s">
        <v>141</v>
      </c>
      <c r="BM10" s="54" t="s">
        <v>142</v>
      </c>
      <c r="BN10" s="54"/>
      <c r="BO10" s="54"/>
    </row>
    <row r="11" spans="1:67" x14ac:dyDescent="0.2">
      <c r="A11" s="21" t="s">
        <v>6</v>
      </c>
      <c r="B11" s="40">
        <v>1</v>
      </c>
      <c r="C11" s="96">
        <v>1</v>
      </c>
      <c r="D11" s="100">
        <v>3</v>
      </c>
      <c r="E11" s="2">
        <v>7</v>
      </c>
      <c r="F11" s="2">
        <v>12</v>
      </c>
      <c r="G11" s="2">
        <v>18</v>
      </c>
      <c r="H11" s="2">
        <v>18</v>
      </c>
      <c r="I11" s="2">
        <v>15</v>
      </c>
      <c r="J11" s="2"/>
      <c r="K11" s="75"/>
      <c r="L11" s="31">
        <f>SUM(B11:J11)</f>
        <v>75</v>
      </c>
      <c r="M11" s="2"/>
      <c r="N11" s="7" t="s">
        <v>15</v>
      </c>
      <c r="O11" s="40">
        <f t="shared" ref="O11:AL11" ca="1" si="0">INDIRECT(ADDRESS(ROW($A$10)+8*(COLUMN(O10)-15),2))</f>
        <v>2</v>
      </c>
      <c r="P11" s="40">
        <f t="shared" ca="1" si="0"/>
        <v>3</v>
      </c>
      <c r="Q11" s="40">
        <f t="shared" ca="1" si="0"/>
        <v>2</v>
      </c>
      <c r="R11" s="40">
        <f t="shared" ca="1" si="0"/>
        <v>2</v>
      </c>
      <c r="S11" s="40">
        <f t="shared" ca="1" si="0"/>
        <v>2</v>
      </c>
      <c r="T11" s="40">
        <f t="shared" ca="1" si="0"/>
        <v>2</v>
      </c>
      <c r="U11" s="40">
        <f t="shared" ca="1" si="0"/>
        <v>2</v>
      </c>
      <c r="V11" s="40">
        <f t="shared" ca="1" si="0"/>
        <v>2</v>
      </c>
      <c r="W11" s="40">
        <f t="shared" ca="1" si="0"/>
        <v>3</v>
      </c>
      <c r="X11" s="40">
        <f t="shared" ca="1" si="0"/>
        <v>3</v>
      </c>
      <c r="Y11" s="40">
        <f t="shared" ca="1" si="0"/>
        <v>4</v>
      </c>
      <c r="Z11" s="40">
        <f t="shared" ca="1" si="0"/>
        <v>4</v>
      </c>
      <c r="AA11" s="40">
        <f t="shared" ca="1" si="0"/>
        <v>3</v>
      </c>
      <c r="AB11" s="40">
        <f t="shared" ca="1" si="0"/>
        <v>3</v>
      </c>
      <c r="AC11" s="40">
        <f t="shared" ca="1" si="0"/>
        <v>3</v>
      </c>
      <c r="AD11" s="40">
        <f t="shared" ca="1" si="0"/>
        <v>5</v>
      </c>
      <c r="AE11" s="40">
        <f t="shared" ca="1" si="0"/>
        <v>4</v>
      </c>
      <c r="AF11" s="40">
        <f t="shared" ca="1" si="0"/>
        <v>4</v>
      </c>
      <c r="AG11" s="40">
        <f t="shared" ca="1" si="0"/>
        <v>2</v>
      </c>
      <c r="AH11" s="40">
        <f t="shared" ca="1" si="0"/>
        <v>3</v>
      </c>
      <c r="AI11" s="40">
        <f t="shared" ca="1" si="0"/>
        <v>3</v>
      </c>
      <c r="AJ11" s="40">
        <f t="shared" ca="1" si="0"/>
        <v>3</v>
      </c>
      <c r="AK11" s="40">
        <f t="shared" ca="1" si="0"/>
        <v>2</v>
      </c>
      <c r="AL11" s="40">
        <f t="shared" ca="1" si="0"/>
        <v>2</v>
      </c>
      <c r="AM11" s="40">
        <f t="shared" ref="AM11:AS11" ca="1" si="1">INDIRECT(ADDRESS(ROW($A$10)+8*(COLUMN(AM10)-15),2))</f>
        <v>3</v>
      </c>
      <c r="AN11" s="40">
        <f t="shared" ca="1" si="1"/>
        <v>3</v>
      </c>
      <c r="AO11" s="40">
        <f t="shared" ca="1" si="1"/>
        <v>4</v>
      </c>
      <c r="AP11" s="40">
        <f t="shared" ca="1" si="1"/>
        <v>4</v>
      </c>
      <c r="AQ11" s="40">
        <f t="shared" ca="1" si="1"/>
        <v>4</v>
      </c>
      <c r="AR11" s="40">
        <f t="shared" ca="1" si="1"/>
        <v>3</v>
      </c>
      <c r="AS11" s="40">
        <f t="shared" ca="1" si="1"/>
        <v>3</v>
      </c>
      <c r="AT11" s="40">
        <f t="shared" ref="AT11:BA11" ca="1" si="2">INDIRECT(ADDRESS(ROW($A$10)+8*(COLUMN(AT10)-15),2))</f>
        <v>3</v>
      </c>
      <c r="AU11" s="40">
        <f t="shared" ca="1" si="2"/>
        <v>3</v>
      </c>
      <c r="AV11" s="40">
        <f t="shared" ca="1" si="2"/>
        <v>2</v>
      </c>
      <c r="AW11" s="40">
        <f t="shared" ca="1" si="2"/>
        <v>3</v>
      </c>
      <c r="AX11" s="40">
        <f t="shared" ca="1" si="2"/>
        <v>3</v>
      </c>
      <c r="AY11" s="40">
        <f t="shared" ca="1" si="2"/>
        <v>1</v>
      </c>
      <c r="AZ11" s="40">
        <f t="shared" ca="1" si="2"/>
        <v>1</v>
      </c>
      <c r="BA11" s="40">
        <f t="shared" ca="1" si="2"/>
        <v>1</v>
      </c>
      <c r="BB11" s="40">
        <f ca="1">INDIRECT(ADDRESS(ROW($A$10)+8*(COLUMN(BB10)-15),2))</f>
        <v>0</v>
      </c>
      <c r="BC11" s="40">
        <f ca="1">INDIRECT(ADDRESS(ROW($A$10)+8*(COLUMN(BC10)-15),2))</f>
        <v>1</v>
      </c>
      <c r="BD11" s="40">
        <f ca="1">INDIRECT(ADDRESS(ROW($A$10)+8*(COLUMN(BD10)-15),2))</f>
        <v>1</v>
      </c>
      <c r="BE11" s="40">
        <f ca="1">INDIRECT(ADDRESS(ROW($A$10)+8*(COLUMN(BE10)-15),2))</f>
        <v>1</v>
      </c>
      <c r="BF11" s="40">
        <f t="shared" ref="BF11:BK11" ca="1" si="3">INDIRECT(ADDRESS(ROW($A$10)+8*(COLUMN(BF10)-15),2))</f>
        <v>2</v>
      </c>
      <c r="BG11" s="40">
        <f t="shared" ca="1" si="3"/>
        <v>2</v>
      </c>
      <c r="BH11" s="40">
        <f t="shared" ca="1" si="3"/>
        <v>3</v>
      </c>
      <c r="BI11" s="40">
        <f t="shared" ca="1" si="3"/>
        <v>3</v>
      </c>
      <c r="BJ11" s="40">
        <f t="shared" ca="1" si="3"/>
        <v>3</v>
      </c>
      <c r="BK11" s="40">
        <f t="shared" ca="1" si="3"/>
        <v>3</v>
      </c>
      <c r="BL11" s="40">
        <f t="shared" ref="BL11:BM11" ca="1" si="4">INDIRECT(ADDRESS(ROW($A$10)+8*(COLUMN(BL10)-15),2))</f>
        <v>2</v>
      </c>
      <c r="BM11" s="40">
        <f t="shared" ca="1" si="4"/>
        <v>3</v>
      </c>
      <c r="BN11" s="40"/>
      <c r="BO11" s="40"/>
    </row>
    <row r="12" spans="1:67" x14ac:dyDescent="0.2">
      <c r="A12" s="21" t="s">
        <v>7</v>
      </c>
      <c r="B12" s="42">
        <v>1</v>
      </c>
      <c r="C12" s="98">
        <v>2</v>
      </c>
      <c r="D12" s="101">
        <v>4</v>
      </c>
      <c r="E12" s="46">
        <v>6</v>
      </c>
      <c r="F12" s="46">
        <v>12</v>
      </c>
      <c r="G12" s="46">
        <v>18</v>
      </c>
      <c r="H12" s="46">
        <v>18</v>
      </c>
      <c r="I12" s="42">
        <v>24</v>
      </c>
      <c r="J12" s="42">
        <v>7</v>
      </c>
      <c r="K12" s="76"/>
      <c r="L12" s="32">
        <f>SUM(B12:J12)</f>
        <v>92</v>
      </c>
      <c r="M12" s="2"/>
      <c r="N12" s="7" t="s">
        <v>78</v>
      </c>
      <c r="O12" s="40">
        <f t="shared" ref="O12:AL12" ca="1" si="5">INDIRECT(ADDRESS(ROW($A$10)+8*(COLUMN(O10)-15),3))</f>
        <v>3</v>
      </c>
      <c r="P12" s="40">
        <f t="shared" ca="1" si="5"/>
        <v>3</v>
      </c>
      <c r="Q12" s="40">
        <f t="shared" ca="1" si="5"/>
        <v>3</v>
      </c>
      <c r="R12" s="40">
        <f t="shared" ca="1" si="5"/>
        <v>3</v>
      </c>
      <c r="S12" s="40">
        <f t="shared" ca="1" si="5"/>
        <v>3</v>
      </c>
      <c r="T12" s="40">
        <f t="shared" ca="1" si="5"/>
        <v>2</v>
      </c>
      <c r="U12" s="40">
        <f t="shared" ca="1" si="5"/>
        <v>3</v>
      </c>
      <c r="V12" s="40">
        <f t="shared" ca="1" si="5"/>
        <v>3</v>
      </c>
      <c r="W12" s="40">
        <f t="shared" ca="1" si="5"/>
        <v>4</v>
      </c>
      <c r="X12" s="40">
        <f t="shared" ca="1" si="5"/>
        <v>3</v>
      </c>
      <c r="Y12" s="40">
        <f t="shared" ca="1" si="5"/>
        <v>3</v>
      </c>
      <c r="Z12" s="40">
        <f t="shared" ca="1" si="5"/>
        <v>4</v>
      </c>
      <c r="AA12" s="40">
        <f t="shared" ca="1" si="5"/>
        <v>3</v>
      </c>
      <c r="AB12" s="40">
        <f t="shared" ca="1" si="5"/>
        <v>3</v>
      </c>
      <c r="AC12" s="40">
        <f t="shared" ca="1" si="5"/>
        <v>4</v>
      </c>
      <c r="AD12" s="40">
        <f t="shared" ca="1" si="5"/>
        <v>2</v>
      </c>
      <c r="AE12" s="40">
        <f t="shared" ca="1" si="5"/>
        <v>4</v>
      </c>
      <c r="AF12" s="40">
        <f t="shared" ca="1" si="5"/>
        <v>3</v>
      </c>
      <c r="AG12" s="40">
        <f t="shared" ca="1" si="5"/>
        <v>6</v>
      </c>
      <c r="AH12" s="40">
        <f t="shared" ca="1" si="5"/>
        <v>5</v>
      </c>
      <c r="AI12" s="40">
        <f t="shared" ca="1" si="5"/>
        <v>5</v>
      </c>
      <c r="AJ12" s="40">
        <f t="shared" ca="1" si="5"/>
        <v>5</v>
      </c>
      <c r="AK12" s="40">
        <f t="shared" ca="1" si="5"/>
        <v>6</v>
      </c>
      <c r="AL12" s="40">
        <f t="shared" ca="1" si="5"/>
        <v>6</v>
      </c>
      <c r="AM12" s="40">
        <f t="shared" ref="AM12:AS12" ca="1" si="6">INDIRECT(ADDRESS(ROW($A$10)+8*(COLUMN(AM10)-15),3))</f>
        <v>4</v>
      </c>
      <c r="AN12" s="40">
        <f t="shared" ca="1" si="6"/>
        <v>3</v>
      </c>
      <c r="AO12" s="40">
        <f t="shared" ca="1" si="6"/>
        <v>3</v>
      </c>
      <c r="AP12" s="40">
        <f t="shared" ca="1" si="6"/>
        <v>2</v>
      </c>
      <c r="AQ12" s="40">
        <f t="shared" ca="1" si="6"/>
        <v>2</v>
      </c>
      <c r="AR12" s="40">
        <f t="shared" ca="1" si="6"/>
        <v>4</v>
      </c>
      <c r="AS12" s="40">
        <f t="shared" ca="1" si="6"/>
        <v>5</v>
      </c>
      <c r="AT12" s="40">
        <f t="shared" ref="AT12:BA12" ca="1" si="7">INDIRECT(ADDRESS(ROW($A$10)+8*(COLUMN(AT10)-15),3))</f>
        <v>4</v>
      </c>
      <c r="AU12" s="40">
        <f t="shared" ca="1" si="7"/>
        <v>4</v>
      </c>
      <c r="AV12" s="40">
        <f t="shared" ca="1" si="7"/>
        <v>4</v>
      </c>
      <c r="AW12" s="40">
        <f t="shared" ca="1" si="7"/>
        <v>3</v>
      </c>
      <c r="AX12" s="40">
        <f t="shared" ca="1" si="7"/>
        <v>3</v>
      </c>
      <c r="AY12" s="40">
        <f t="shared" ca="1" si="7"/>
        <v>5</v>
      </c>
      <c r="AZ12" s="40">
        <f t="shared" ca="1" si="7"/>
        <v>3</v>
      </c>
      <c r="BA12" s="40">
        <f t="shared" ca="1" si="7"/>
        <v>5</v>
      </c>
      <c r="BB12" s="40">
        <f ca="1">INDIRECT(ADDRESS(ROW($A$10)+8*(COLUMN(BB10)-15),3))</f>
        <v>0</v>
      </c>
      <c r="BC12" s="40">
        <f ca="1">INDIRECT(ADDRESS(ROW($A$10)+8*(COLUMN(BC10)-15),3))</f>
        <v>4</v>
      </c>
      <c r="BD12" s="40">
        <f ca="1">INDIRECT(ADDRESS(ROW($A$10)+8*(COLUMN(BD10)-15),3))</f>
        <v>4</v>
      </c>
      <c r="BE12" s="40">
        <f ca="1">INDIRECT(ADDRESS(ROW($A$10)+8*(COLUMN(BE10)-15),3))</f>
        <v>2</v>
      </c>
      <c r="BF12" s="40">
        <f t="shared" ref="BF12:BK12" ca="1" si="8">INDIRECT(ADDRESS(ROW($A$10)+8*(COLUMN(BF10)-15),3))</f>
        <v>3</v>
      </c>
      <c r="BG12" s="40">
        <f t="shared" ca="1" si="8"/>
        <v>2</v>
      </c>
      <c r="BH12" s="40">
        <f t="shared" ca="1" si="8"/>
        <v>2</v>
      </c>
      <c r="BI12" s="40">
        <f t="shared" ca="1" si="8"/>
        <v>2</v>
      </c>
      <c r="BJ12" s="40">
        <f t="shared" ca="1" si="8"/>
        <v>1</v>
      </c>
      <c r="BK12" s="40">
        <f t="shared" ca="1" si="8"/>
        <v>1</v>
      </c>
      <c r="BL12" s="40">
        <f t="shared" ref="BL12:BM12" ca="1" si="9">INDIRECT(ADDRESS(ROW($A$10)+8*(COLUMN(BL10)-15),3))</f>
        <v>4</v>
      </c>
      <c r="BM12" s="40">
        <f t="shared" ca="1" si="9"/>
        <v>3</v>
      </c>
      <c r="BN12" s="40"/>
      <c r="BO12" s="40"/>
    </row>
    <row r="13" spans="1:67" ht="10.8" thickBot="1" x14ac:dyDescent="0.25">
      <c r="A13" s="22" t="s">
        <v>66</v>
      </c>
      <c r="B13" s="33">
        <f>SUM(B10:B12)</f>
        <v>4</v>
      </c>
      <c r="C13" s="34">
        <f>SUM(C10:C12)</f>
        <v>6</v>
      </c>
      <c r="D13" s="49">
        <f>SUM(D10:D12)</f>
        <v>12</v>
      </c>
      <c r="E13" s="35">
        <f t="shared" ref="E13:J13" si="10">SUM(E10:E12)</f>
        <v>19</v>
      </c>
      <c r="F13" s="34">
        <f t="shared" si="10"/>
        <v>36</v>
      </c>
      <c r="G13" s="34">
        <f t="shared" si="10"/>
        <v>54</v>
      </c>
      <c r="H13" s="34">
        <f t="shared" si="10"/>
        <v>54</v>
      </c>
      <c r="I13" s="34">
        <f t="shared" si="10"/>
        <v>54</v>
      </c>
      <c r="J13" s="36">
        <f t="shared" si="10"/>
        <v>17</v>
      </c>
      <c r="K13" s="52"/>
      <c r="L13" s="37">
        <f>SUM(L10:L12)</f>
        <v>256</v>
      </c>
      <c r="M13" s="2"/>
      <c r="N13" s="7" t="s">
        <v>79</v>
      </c>
      <c r="O13" s="40">
        <f t="shared" ref="O13:AL13" ca="1" si="11">INDIRECT(ADDRESS(ROW($A$10)+8*(COLUMN(O11)-15),4))</f>
        <v>5</v>
      </c>
      <c r="P13" s="40">
        <f t="shared" ca="1" si="11"/>
        <v>3</v>
      </c>
      <c r="Q13" s="40">
        <f t="shared" ca="1" si="11"/>
        <v>4</v>
      </c>
      <c r="R13" s="40">
        <f t="shared" ca="1" si="11"/>
        <v>3</v>
      </c>
      <c r="S13" s="40">
        <f t="shared" ca="1" si="11"/>
        <v>3</v>
      </c>
      <c r="T13" s="40">
        <f t="shared" ca="1" si="11"/>
        <v>2</v>
      </c>
      <c r="U13" s="40">
        <f t="shared" ca="1" si="11"/>
        <v>2</v>
      </c>
      <c r="V13" s="40">
        <f t="shared" ca="1" si="11"/>
        <v>4</v>
      </c>
      <c r="W13" s="40">
        <f t="shared" ca="1" si="11"/>
        <v>3</v>
      </c>
      <c r="X13" s="40">
        <f t="shared" ca="1" si="11"/>
        <v>4</v>
      </c>
      <c r="Y13" s="40">
        <f t="shared" ca="1" si="11"/>
        <v>4</v>
      </c>
      <c r="Z13" s="40">
        <f t="shared" ca="1" si="11"/>
        <v>6</v>
      </c>
      <c r="AA13" s="40">
        <f t="shared" ca="1" si="11"/>
        <v>5</v>
      </c>
      <c r="AB13" s="40">
        <f t="shared" ca="1" si="11"/>
        <v>5</v>
      </c>
      <c r="AC13" s="40">
        <f t="shared" ca="1" si="11"/>
        <v>4</v>
      </c>
      <c r="AD13" s="40">
        <f t="shared" ca="1" si="11"/>
        <v>3</v>
      </c>
      <c r="AE13" s="40">
        <f t="shared" ca="1" si="11"/>
        <v>3</v>
      </c>
      <c r="AF13" s="40">
        <f t="shared" ca="1" si="11"/>
        <v>6</v>
      </c>
      <c r="AG13" s="40">
        <f t="shared" ca="1" si="11"/>
        <v>6</v>
      </c>
      <c r="AH13" s="40">
        <f t="shared" ca="1" si="11"/>
        <v>6</v>
      </c>
      <c r="AI13" s="40">
        <f t="shared" ca="1" si="11"/>
        <v>5</v>
      </c>
      <c r="AJ13" s="40">
        <f t="shared" ca="1" si="11"/>
        <v>6</v>
      </c>
      <c r="AK13" s="40">
        <f t="shared" ca="1" si="11"/>
        <v>5</v>
      </c>
      <c r="AL13" s="40">
        <f t="shared" ca="1" si="11"/>
        <v>4</v>
      </c>
      <c r="AM13" s="40">
        <f t="shared" ref="AM13:AS13" ca="1" si="12">INDIRECT(ADDRESS(ROW($A$10)+8*(COLUMN(AM11)-15),4))</f>
        <v>4</v>
      </c>
      <c r="AN13" s="40">
        <f t="shared" ca="1" si="12"/>
        <v>6</v>
      </c>
      <c r="AO13" s="40">
        <f t="shared" ca="1" si="12"/>
        <v>4</v>
      </c>
      <c r="AP13" s="40">
        <f t="shared" ca="1" si="12"/>
        <v>4</v>
      </c>
      <c r="AQ13" s="40">
        <f t="shared" ca="1" si="12"/>
        <v>4</v>
      </c>
      <c r="AR13" s="40">
        <f t="shared" ca="1" si="12"/>
        <v>3</v>
      </c>
      <c r="AS13" s="40">
        <f t="shared" ca="1" si="12"/>
        <v>3</v>
      </c>
      <c r="AT13" s="40">
        <f t="shared" ref="AT13:BA13" ca="1" si="13">INDIRECT(ADDRESS(ROW($A$10)+8*(COLUMN(AT11)-15),4))</f>
        <v>4</v>
      </c>
      <c r="AU13" s="40">
        <f t="shared" ca="1" si="13"/>
        <v>5</v>
      </c>
      <c r="AV13" s="40">
        <f t="shared" ca="1" si="13"/>
        <v>7</v>
      </c>
      <c r="AW13" s="40">
        <f t="shared" ca="1" si="13"/>
        <v>7</v>
      </c>
      <c r="AX13" s="40">
        <f t="shared" ca="1" si="13"/>
        <v>6</v>
      </c>
      <c r="AY13" s="40">
        <f t="shared" ca="1" si="13"/>
        <v>4</v>
      </c>
      <c r="AZ13" s="40">
        <f t="shared" ca="1" si="13"/>
        <v>5</v>
      </c>
      <c r="BA13" s="40">
        <f t="shared" ca="1" si="13"/>
        <v>3</v>
      </c>
      <c r="BB13" s="40">
        <f ca="1">INDIRECT(ADDRESS(ROW($A$10)+8*(COLUMN(BB11)-15),4))</f>
        <v>0</v>
      </c>
      <c r="BC13" s="40">
        <f ca="1">INDIRECT(ADDRESS(ROW($A$10)+8*(COLUMN(BC11)-15),4))</f>
        <v>3</v>
      </c>
      <c r="BD13" s="40">
        <f ca="1">INDIRECT(ADDRESS(ROW($A$10)+8*(COLUMN(BD11)-15),4))</f>
        <v>3</v>
      </c>
      <c r="BE13" s="40">
        <f ca="1">INDIRECT(ADDRESS(ROW($A$10)+8*(COLUMN(BE11)-15),4))</f>
        <v>3</v>
      </c>
      <c r="BF13" s="40">
        <f t="shared" ref="BF13:BK13" ca="1" si="14">INDIRECT(ADDRESS(ROW($A$10)+8*(COLUMN(BF11)-15),4))</f>
        <v>6</v>
      </c>
      <c r="BG13" s="40">
        <f t="shared" ca="1" si="14"/>
        <v>5</v>
      </c>
      <c r="BH13" s="40">
        <f t="shared" ca="1" si="14"/>
        <v>6</v>
      </c>
      <c r="BI13" s="40">
        <f t="shared" ca="1" si="14"/>
        <v>5</v>
      </c>
      <c r="BJ13" s="40">
        <f t="shared" ca="1" si="14"/>
        <v>5</v>
      </c>
      <c r="BK13" s="40">
        <f t="shared" ca="1" si="14"/>
        <v>4</v>
      </c>
      <c r="BL13" s="40">
        <f t="shared" ref="BL13:BM13" ca="1" si="15">INDIRECT(ADDRESS(ROW($A$10)+8*(COLUMN(BL11)-15),4))</f>
        <v>3</v>
      </c>
      <c r="BM13" s="40">
        <f t="shared" ca="1" si="15"/>
        <v>7</v>
      </c>
      <c r="BN13" s="40"/>
      <c r="BO13" s="40"/>
    </row>
    <row r="14" spans="1:67" x14ac:dyDescent="0.2">
      <c r="N14" s="7" t="s">
        <v>8</v>
      </c>
      <c r="O14" s="60">
        <f t="shared" ref="O14:AL14" ca="1" si="16">INDIRECT(ADDRESS(ROW($A$10)+8*(COLUMN(O13)-15),5))</f>
        <v>6</v>
      </c>
      <c r="P14" s="60">
        <f t="shared" ca="1" si="16"/>
        <v>8</v>
      </c>
      <c r="Q14" s="60">
        <f t="shared" ca="1" si="16"/>
        <v>0</v>
      </c>
      <c r="R14" s="60">
        <f t="shared" ca="1" si="16"/>
        <v>0</v>
      </c>
      <c r="S14" s="60">
        <f t="shared" ca="1" si="16"/>
        <v>0</v>
      </c>
      <c r="T14" s="60">
        <f t="shared" ca="1" si="16"/>
        <v>0</v>
      </c>
      <c r="U14" s="40">
        <f t="shared" ca="1" si="16"/>
        <v>6</v>
      </c>
      <c r="V14" s="40">
        <f t="shared" ca="1" si="16"/>
        <v>6</v>
      </c>
      <c r="W14" s="40">
        <f t="shared" ca="1" si="16"/>
        <v>6</v>
      </c>
      <c r="X14" s="40">
        <f t="shared" ca="1" si="16"/>
        <v>6</v>
      </c>
      <c r="Y14" s="40">
        <f t="shared" ca="1" si="16"/>
        <v>6</v>
      </c>
      <c r="Z14" s="40">
        <f t="shared" ca="1" si="16"/>
        <v>8</v>
      </c>
      <c r="AA14" s="40">
        <f t="shared" ca="1" si="16"/>
        <v>8</v>
      </c>
      <c r="AB14" s="40">
        <f t="shared" ca="1" si="16"/>
        <v>8</v>
      </c>
      <c r="AC14" s="40">
        <f t="shared" ca="1" si="16"/>
        <v>8</v>
      </c>
      <c r="AD14" s="40">
        <f t="shared" ca="1" si="16"/>
        <v>10</v>
      </c>
      <c r="AE14" s="40">
        <f t="shared" ca="1" si="16"/>
        <v>12</v>
      </c>
      <c r="AF14" s="40">
        <f t="shared" ca="1" si="16"/>
        <v>10</v>
      </c>
      <c r="AG14" s="40">
        <f t="shared" ca="1" si="16"/>
        <v>10</v>
      </c>
      <c r="AH14" s="40">
        <f t="shared" ca="1" si="16"/>
        <v>12</v>
      </c>
      <c r="AI14" s="40">
        <f t="shared" ca="1" si="16"/>
        <v>12</v>
      </c>
      <c r="AJ14" s="40">
        <f t="shared" ca="1" si="16"/>
        <v>12</v>
      </c>
      <c r="AK14" s="40">
        <f t="shared" ca="1" si="16"/>
        <v>11</v>
      </c>
      <c r="AL14" s="40">
        <f t="shared" ca="1" si="16"/>
        <v>9</v>
      </c>
      <c r="AM14" s="40">
        <f t="shared" ref="AM14:AS14" ca="1" si="17">INDIRECT(ADDRESS(ROW($A$10)+8*(COLUMN(AM13)-15),5))</f>
        <v>8</v>
      </c>
      <c r="AN14" s="40">
        <f t="shared" ca="1" si="17"/>
        <v>6</v>
      </c>
      <c r="AO14" s="40">
        <f t="shared" ca="1" si="17"/>
        <v>5</v>
      </c>
      <c r="AP14" s="40">
        <f t="shared" ca="1" si="17"/>
        <v>6</v>
      </c>
      <c r="AQ14" s="40">
        <f t="shared" ca="1" si="17"/>
        <v>7</v>
      </c>
      <c r="AR14" s="40">
        <f t="shared" ca="1" si="17"/>
        <v>7</v>
      </c>
      <c r="AS14" s="40">
        <f t="shared" ca="1" si="17"/>
        <v>6</v>
      </c>
      <c r="AT14" s="40">
        <f t="shared" ref="AT14:BA14" ca="1" si="18">INDIRECT(ADDRESS(ROW($A$10)+8*(COLUMN(AT13)-15),5))</f>
        <v>6</v>
      </c>
      <c r="AU14" s="40">
        <f t="shared" ca="1" si="18"/>
        <v>5</v>
      </c>
      <c r="AV14" s="40">
        <f t="shared" ca="1" si="18"/>
        <v>6</v>
      </c>
      <c r="AW14" s="40">
        <f t="shared" ca="1" si="18"/>
        <v>6</v>
      </c>
      <c r="AX14" s="40">
        <f t="shared" ca="1" si="18"/>
        <v>6</v>
      </c>
      <c r="AY14" s="40">
        <f t="shared" ca="1" si="18"/>
        <v>7</v>
      </c>
      <c r="AZ14" s="40">
        <f t="shared" ca="1" si="18"/>
        <v>6</v>
      </c>
      <c r="BA14" s="40">
        <f t="shared" ca="1" si="18"/>
        <v>5</v>
      </c>
      <c r="BB14" s="40">
        <f ca="1">INDIRECT(ADDRESS(ROW($A$10)+8*(COLUMN(BB13)-15),5))</f>
        <v>0</v>
      </c>
      <c r="BC14" s="40">
        <f ca="1">INDIRECT(ADDRESS(ROW($A$10)+8*(COLUMN(BC13)-15),5))</f>
        <v>6</v>
      </c>
      <c r="BD14" s="40">
        <f ca="1">INDIRECT(ADDRESS(ROW($A$10)+8*(COLUMN(BD13)-15),5))</f>
        <v>6</v>
      </c>
      <c r="BE14" s="40">
        <f ca="1">INDIRECT(ADDRESS(ROW($A$10)+8*(COLUMN(BE13)-15),5))</f>
        <v>6</v>
      </c>
      <c r="BF14" s="40">
        <f t="shared" ref="BF14:BK14" ca="1" si="19">INDIRECT(ADDRESS(ROW($A$10)+8*(COLUMN(BF13)-15),5))</f>
        <v>6</v>
      </c>
      <c r="BG14" s="40">
        <f t="shared" ca="1" si="19"/>
        <v>6</v>
      </c>
      <c r="BH14" s="40">
        <f t="shared" ca="1" si="19"/>
        <v>6</v>
      </c>
      <c r="BI14" s="40">
        <f t="shared" ca="1" si="19"/>
        <v>6</v>
      </c>
      <c r="BJ14" s="40">
        <f t="shared" ca="1" si="19"/>
        <v>8</v>
      </c>
      <c r="BK14" s="40">
        <f t="shared" ca="1" si="19"/>
        <v>8</v>
      </c>
      <c r="BL14" s="40">
        <f t="shared" ref="BL14:BM14" ca="1" si="20">INDIRECT(ADDRESS(ROW($A$10)+8*(COLUMN(BL13)-15),5))</f>
        <v>7</v>
      </c>
      <c r="BM14" s="40">
        <f t="shared" ca="1" si="20"/>
        <v>6</v>
      </c>
      <c r="BN14" s="40"/>
      <c r="BO14" s="40"/>
    </row>
    <row r="15" spans="1:67" ht="10.8" thickBot="1" x14ac:dyDescent="0.25">
      <c r="N15" s="7" t="s">
        <v>9</v>
      </c>
      <c r="O15" s="60">
        <f t="shared" ref="O15:AL15" ca="1" si="21">INDIRECT(ADDRESS(ROW($A$10)+8*(COLUMN(O14)-15),6))</f>
        <v>12</v>
      </c>
      <c r="P15" s="60">
        <f t="shared" ca="1" si="21"/>
        <v>12</v>
      </c>
      <c r="Q15" s="60">
        <f t="shared" ca="1" si="21"/>
        <v>0</v>
      </c>
      <c r="R15" s="60">
        <f t="shared" ca="1" si="21"/>
        <v>0</v>
      </c>
      <c r="S15" s="60">
        <f t="shared" ca="1" si="21"/>
        <v>0</v>
      </c>
      <c r="T15" s="60">
        <f t="shared" ca="1" si="21"/>
        <v>0</v>
      </c>
      <c r="U15" s="40">
        <f t="shared" ca="1" si="21"/>
        <v>12</v>
      </c>
      <c r="V15" s="40">
        <f t="shared" ca="1" si="21"/>
        <v>12</v>
      </c>
      <c r="W15" s="40">
        <f t="shared" ca="1" si="21"/>
        <v>12</v>
      </c>
      <c r="X15" s="40">
        <f t="shared" ca="1" si="21"/>
        <v>12</v>
      </c>
      <c r="Y15" s="40">
        <f t="shared" ca="1" si="21"/>
        <v>12</v>
      </c>
      <c r="Z15" s="40">
        <f t="shared" ca="1" si="21"/>
        <v>12</v>
      </c>
      <c r="AA15" s="40">
        <f t="shared" ca="1" si="21"/>
        <v>12</v>
      </c>
      <c r="AB15" s="40">
        <f t="shared" ca="1" si="21"/>
        <v>12</v>
      </c>
      <c r="AC15" s="40">
        <f t="shared" ca="1" si="21"/>
        <v>11</v>
      </c>
      <c r="AD15" s="40">
        <f t="shared" ca="1" si="21"/>
        <v>12</v>
      </c>
      <c r="AE15" s="40">
        <f t="shared" ca="1" si="21"/>
        <v>12</v>
      </c>
      <c r="AF15" s="40">
        <f t="shared" ca="1" si="21"/>
        <v>12</v>
      </c>
      <c r="AG15" s="40">
        <f t="shared" ca="1" si="21"/>
        <v>12</v>
      </c>
      <c r="AH15" s="40">
        <f t="shared" ca="1" si="21"/>
        <v>12</v>
      </c>
      <c r="AI15" s="40">
        <f t="shared" ca="1" si="21"/>
        <v>12</v>
      </c>
      <c r="AJ15" s="40">
        <f t="shared" ca="1" si="21"/>
        <v>12</v>
      </c>
      <c r="AK15" s="40">
        <f t="shared" ca="1" si="21"/>
        <v>12</v>
      </c>
      <c r="AL15" s="40">
        <f t="shared" ca="1" si="21"/>
        <v>11</v>
      </c>
      <c r="AM15" s="40">
        <f t="shared" ref="AM15:AS15" ca="1" si="22">INDIRECT(ADDRESS(ROW($A$10)+8*(COLUMN(AM14)-15),6))</f>
        <v>13</v>
      </c>
      <c r="AN15" s="40">
        <f t="shared" ca="1" si="22"/>
        <v>14</v>
      </c>
      <c r="AO15" s="40">
        <f t="shared" ca="1" si="22"/>
        <v>12</v>
      </c>
      <c r="AP15" s="40">
        <f t="shared" ca="1" si="22"/>
        <v>12</v>
      </c>
      <c r="AQ15" s="40">
        <f t="shared" ca="1" si="22"/>
        <v>12</v>
      </c>
      <c r="AR15" s="40">
        <f t="shared" ca="1" si="22"/>
        <v>13</v>
      </c>
      <c r="AS15" s="40">
        <f t="shared" ca="1" si="22"/>
        <v>14</v>
      </c>
      <c r="AT15" s="40">
        <f t="shared" ref="AT15:BA15" ca="1" si="23">INDIRECT(ADDRESS(ROW($A$10)+8*(COLUMN(AT14)-15),6))</f>
        <v>13</v>
      </c>
      <c r="AU15" s="40">
        <f t="shared" ca="1" si="23"/>
        <v>12</v>
      </c>
      <c r="AV15" s="40">
        <f t="shared" ca="1" si="23"/>
        <v>11</v>
      </c>
      <c r="AW15" s="40">
        <f t="shared" ca="1" si="23"/>
        <v>12</v>
      </c>
      <c r="AX15" s="40">
        <f t="shared" ca="1" si="23"/>
        <v>12</v>
      </c>
      <c r="AY15" s="40">
        <f t="shared" ca="1" si="23"/>
        <v>12</v>
      </c>
      <c r="AZ15" s="40">
        <f t="shared" ca="1" si="23"/>
        <v>12</v>
      </c>
      <c r="BA15" s="40">
        <f t="shared" ca="1" si="23"/>
        <v>10</v>
      </c>
      <c r="BB15" s="40">
        <f ca="1">INDIRECT(ADDRESS(ROW($A$10)+8*(COLUMN(BB14)-15),6))</f>
        <v>0</v>
      </c>
      <c r="BC15" s="40">
        <f ca="1">INDIRECT(ADDRESS(ROW($A$10)+8*(COLUMN(BC14)-15),6))</f>
        <v>10</v>
      </c>
      <c r="BD15" s="40">
        <f ca="1">INDIRECT(ADDRESS(ROW($A$10)+8*(COLUMN(BD14)-15),6))</f>
        <v>11</v>
      </c>
      <c r="BE15" s="40">
        <f ca="1">INDIRECT(ADDRESS(ROW($A$10)+8*(COLUMN(BE14)-15),6))</f>
        <v>11</v>
      </c>
      <c r="BF15" s="40">
        <f t="shared" ref="BF15:BK15" ca="1" si="24">INDIRECT(ADDRESS(ROW($A$10)+8*(COLUMN(BF14)-15),6))</f>
        <v>12</v>
      </c>
      <c r="BG15" s="40">
        <f t="shared" ca="1" si="24"/>
        <v>12</v>
      </c>
      <c r="BH15" s="40">
        <f t="shared" ca="1" si="24"/>
        <v>12</v>
      </c>
      <c r="BI15" s="40">
        <f t="shared" ca="1" si="24"/>
        <v>12</v>
      </c>
      <c r="BJ15" s="40">
        <f t="shared" ca="1" si="24"/>
        <v>12</v>
      </c>
      <c r="BK15" s="40">
        <f t="shared" ca="1" si="24"/>
        <v>12</v>
      </c>
      <c r="BL15" s="40">
        <f t="shared" ref="BL15:BM15" ca="1" si="25">INDIRECT(ADDRESS(ROW($A$10)+8*(COLUMN(BL14)-15),6))</f>
        <v>12</v>
      </c>
      <c r="BM15" s="40">
        <f t="shared" ca="1" si="25"/>
        <v>12</v>
      </c>
      <c r="BN15" s="40"/>
      <c r="BO15" s="40"/>
    </row>
    <row r="16" spans="1:67" x14ac:dyDescent="0.2">
      <c r="A16" s="27" t="s">
        <v>30</v>
      </c>
      <c r="B16" s="19" t="s">
        <v>67</v>
      </c>
      <c r="C16" s="19"/>
      <c r="D16" s="19"/>
      <c r="E16" s="19"/>
      <c r="F16" s="19"/>
      <c r="G16" s="19"/>
      <c r="H16" s="19"/>
      <c r="I16" s="19"/>
      <c r="J16" s="26"/>
      <c r="K16" s="19"/>
      <c r="L16" s="28"/>
      <c r="N16" s="7" t="s">
        <v>10</v>
      </c>
      <c r="O16" s="60">
        <f t="shared" ref="O16:AL16" ca="1" si="26">INDIRECT(ADDRESS(ROW($A$10)+8*(COLUMN(O15)-15),7))</f>
        <v>18</v>
      </c>
      <c r="P16" s="60">
        <f t="shared" ca="1" si="26"/>
        <v>18</v>
      </c>
      <c r="Q16" s="60">
        <f t="shared" ca="1" si="26"/>
        <v>0</v>
      </c>
      <c r="R16" s="60">
        <f t="shared" ca="1" si="26"/>
        <v>0</v>
      </c>
      <c r="S16" s="60">
        <f t="shared" ca="1" si="26"/>
        <v>0</v>
      </c>
      <c r="T16" s="60">
        <f t="shared" ca="1" si="26"/>
        <v>0</v>
      </c>
      <c r="U16" s="40">
        <f t="shared" ca="1" si="26"/>
        <v>16</v>
      </c>
      <c r="V16" s="40">
        <f t="shared" ca="1" si="26"/>
        <v>18</v>
      </c>
      <c r="W16" s="40">
        <f t="shared" ca="1" si="26"/>
        <v>18</v>
      </c>
      <c r="X16" s="40">
        <f t="shared" ca="1" si="26"/>
        <v>18</v>
      </c>
      <c r="Y16" s="40">
        <f t="shared" ca="1" si="26"/>
        <v>18</v>
      </c>
      <c r="Z16" s="40">
        <f t="shared" ca="1" si="26"/>
        <v>18</v>
      </c>
      <c r="AA16" s="40">
        <f t="shared" ca="1" si="26"/>
        <v>18</v>
      </c>
      <c r="AB16" s="40">
        <f t="shared" ca="1" si="26"/>
        <v>18</v>
      </c>
      <c r="AC16" s="40">
        <f t="shared" ca="1" si="26"/>
        <v>18</v>
      </c>
      <c r="AD16" s="40">
        <f t="shared" ca="1" si="26"/>
        <v>18</v>
      </c>
      <c r="AE16" s="40">
        <f t="shared" ca="1" si="26"/>
        <v>18</v>
      </c>
      <c r="AF16" s="40">
        <f t="shared" ca="1" si="26"/>
        <v>18</v>
      </c>
      <c r="AG16" s="40">
        <f t="shared" ca="1" si="26"/>
        <v>17</v>
      </c>
      <c r="AH16" s="40">
        <f t="shared" ca="1" si="26"/>
        <v>18</v>
      </c>
      <c r="AI16" s="40">
        <f t="shared" ca="1" si="26"/>
        <v>18</v>
      </c>
      <c r="AJ16" s="40">
        <f t="shared" ca="1" si="26"/>
        <v>18</v>
      </c>
      <c r="AK16" s="40">
        <f t="shared" ca="1" si="26"/>
        <v>18</v>
      </c>
      <c r="AL16" s="40">
        <f t="shared" ca="1" si="26"/>
        <v>18</v>
      </c>
      <c r="AM16" s="40">
        <f t="shared" ref="AM16:AS16" ca="1" si="27">INDIRECT(ADDRESS(ROW($A$10)+8*(COLUMN(AM15)-15),7))</f>
        <v>18</v>
      </c>
      <c r="AN16" s="40">
        <f t="shared" ca="1" si="27"/>
        <v>18</v>
      </c>
      <c r="AO16" s="40">
        <f t="shared" ca="1" si="27"/>
        <v>18</v>
      </c>
      <c r="AP16" s="40">
        <f t="shared" ca="1" si="27"/>
        <v>18</v>
      </c>
      <c r="AQ16" s="40">
        <f t="shared" ca="1" si="27"/>
        <v>18</v>
      </c>
      <c r="AR16" s="40">
        <f t="shared" ca="1" si="27"/>
        <v>18</v>
      </c>
      <c r="AS16" s="40">
        <f t="shared" ca="1" si="27"/>
        <v>18</v>
      </c>
      <c r="AT16" s="40">
        <f t="shared" ref="AT16:BA16" ca="1" si="28">INDIRECT(ADDRESS(ROW($A$10)+8*(COLUMN(AT15)-15),7))</f>
        <v>17</v>
      </c>
      <c r="AU16" s="40">
        <f t="shared" ca="1" si="28"/>
        <v>18</v>
      </c>
      <c r="AV16" s="40">
        <f t="shared" ca="1" si="28"/>
        <v>18</v>
      </c>
      <c r="AW16" s="40">
        <f t="shared" ca="1" si="28"/>
        <v>18</v>
      </c>
      <c r="AX16" s="40">
        <f t="shared" ca="1" si="28"/>
        <v>17</v>
      </c>
      <c r="AY16" s="40">
        <f t="shared" ca="1" si="28"/>
        <v>12</v>
      </c>
      <c r="AZ16" s="40">
        <f t="shared" ca="1" si="28"/>
        <v>12</v>
      </c>
      <c r="BA16" s="40">
        <f t="shared" ca="1" si="28"/>
        <v>12</v>
      </c>
      <c r="BB16" s="40">
        <f ca="1">INDIRECT(ADDRESS(ROW($A$10)+8*(COLUMN(BB15)-15),7))</f>
        <v>0</v>
      </c>
      <c r="BC16" s="40">
        <f ca="1">INDIRECT(ADDRESS(ROW($A$10)+8*(COLUMN(BC15)-15),7))</f>
        <v>12</v>
      </c>
      <c r="BD16" s="40">
        <f ca="1">INDIRECT(ADDRESS(ROW($A$10)+8*(COLUMN(BD15)-15),7))</f>
        <v>11</v>
      </c>
      <c r="BE16" s="40">
        <f ca="1">INDIRECT(ADDRESS(ROW($A$10)+8*(COLUMN(BE15)-15),7))</f>
        <v>12</v>
      </c>
      <c r="BF16" s="40">
        <f t="shared" ref="BF16:BK16" ca="1" si="29">INDIRECT(ADDRESS(ROW($A$10)+8*(COLUMN(BF15)-15),7))</f>
        <v>12</v>
      </c>
      <c r="BG16" s="40">
        <f t="shared" ca="1" si="29"/>
        <v>12</v>
      </c>
      <c r="BH16" s="40">
        <f t="shared" ca="1" si="29"/>
        <v>12</v>
      </c>
      <c r="BI16" s="40">
        <f t="shared" ca="1" si="29"/>
        <v>12</v>
      </c>
      <c r="BJ16" s="40">
        <f t="shared" ca="1" si="29"/>
        <v>12</v>
      </c>
      <c r="BK16" s="40">
        <f t="shared" ca="1" si="29"/>
        <v>14</v>
      </c>
      <c r="BL16" s="40">
        <f t="shared" ref="BL16:BM16" ca="1" si="30">INDIRECT(ADDRESS(ROW($A$10)+8*(COLUMN(BL15)-15),7))</f>
        <v>14</v>
      </c>
      <c r="BM16" s="40">
        <f t="shared" ca="1" si="30"/>
        <v>12</v>
      </c>
      <c r="BN16" s="40"/>
      <c r="BO16" s="40"/>
    </row>
    <row r="17" spans="1:67" ht="10.8" thickBot="1" x14ac:dyDescent="0.25">
      <c r="A17" s="20" t="s">
        <v>68</v>
      </c>
      <c r="B17" s="23" t="s">
        <v>15</v>
      </c>
      <c r="C17" s="24" t="s">
        <v>76</v>
      </c>
      <c r="D17" s="24" t="s">
        <v>77</v>
      </c>
      <c r="E17" s="25" t="s">
        <v>8</v>
      </c>
      <c r="F17" s="24" t="s">
        <v>9</v>
      </c>
      <c r="G17" s="24" t="s">
        <v>10</v>
      </c>
      <c r="H17" s="24" t="s">
        <v>11</v>
      </c>
      <c r="I17" s="24" t="s">
        <v>14</v>
      </c>
      <c r="J17" s="20" t="s">
        <v>13</v>
      </c>
      <c r="K17" s="4"/>
      <c r="L17" s="29" t="s">
        <v>69</v>
      </c>
      <c r="N17" s="7" t="s">
        <v>11</v>
      </c>
      <c r="O17" s="60">
        <f t="shared" ref="O17:AL17" ca="1" si="31">INDIRECT(ADDRESS(ROW($A$10)+8*(COLUMN(O16)-15),8))</f>
        <v>18</v>
      </c>
      <c r="P17" s="60">
        <f t="shared" ca="1" si="31"/>
        <v>18</v>
      </c>
      <c r="Q17" s="60">
        <f t="shared" ca="1" si="31"/>
        <v>0</v>
      </c>
      <c r="R17" s="60">
        <f t="shared" ca="1" si="31"/>
        <v>0</v>
      </c>
      <c r="S17" s="60">
        <f t="shared" ca="1" si="31"/>
        <v>0</v>
      </c>
      <c r="T17" s="60">
        <f t="shared" ca="1" si="31"/>
        <v>0</v>
      </c>
      <c r="U17" s="40">
        <f t="shared" ca="1" si="31"/>
        <v>17</v>
      </c>
      <c r="V17" s="40">
        <f t="shared" ca="1" si="31"/>
        <v>17</v>
      </c>
      <c r="W17" s="40">
        <f t="shared" ca="1" si="31"/>
        <v>18</v>
      </c>
      <c r="X17" s="40">
        <f t="shared" ca="1" si="31"/>
        <v>18</v>
      </c>
      <c r="Y17" s="40">
        <f t="shared" ca="1" si="31"/>
        <v>18</v>
      </c>
      <c r="Z17" s="40">
        <f t="shared" ca="1" si="31"/>
        <v>18</v>
      </c>
      <c r="AA17" s="40">
        <f t="shared" ca="1" si="31"/>
        <v>17</v>
      </c>
      <c r="AB17" s="40">
        <f t="shared" ca="1" si="31"/>
        <v>18</v>
      </c>
      <c r="AC17" s="40">
        <f t="shared" ca="1" si="31"/>
        <v>18</v>
      </c>
      <c r="AD17" s="40">
        <f t="shared" ca="1" si="31"/>
        <v>18</v>
      </c>
      <c r="AE17" s="40">
        <f t="shared" ca="1" si="31"/>
        <v>18</v>
      </c>
      <c r="AF17" s="40">
        <f t="shared" ca="1" si="31"/>
        <v>15</v>
      </c>
      <c r="AG17" s="40">
        <f t="shared" ca="1" si="31"/>
        <v>18</v>
      </c>
      <c r="AH17" s="40">
        <f t="shared" ca="1" si="31"/>
        <v>18</v>
      </c>
      <c r="AI17" s="40">
        <f t="shared" ca="1" si="31"/>
        <v>18</v>
      </c>
      <c r="AJ17" s="40">
        <f t="shared" ca="1" si="31"/>
        <v>18</v>
      </c>
      <c r="AK17" s="40">
        <f t="shared" ca="1" si="31"/>
        <v>15</v>
      </c>
      <c r="AL17" s="40">
        <f t="shared" ca="1" si="31"/>
        <v>16</v>
      </c>
      <c r="AM17" s="40">
        <f t="shared" ref="AM17:AS17" ca="1" si="32">INDIRECT(ADDRESS(ROW($A$10)+8*(COLUMN(AM16)-15),8))</f>
        <v>18</v>
      </c>
      <c r="AN17" s="40">
        <f t="shared" ca="1" si="32"/>
        <v>16</v>
      </c>
      <c r="AO17" s="40">
        <f t="shared" ca="1" si="32"/>
        <v>18</v>
      </c>
      <c r="AP17" s="40">
        <f t="shared" ca="1" si="32"/>
        <v>16</v>
      </c>
      <c r="AQ17" s="40">
        <f t="shared" ca="1" si="32"/>
        <v>17</v>
      </c>
      <c r="AR17" s="40">
        <f t="shared" ca="1" si="32"/>
        <v>18</v>
      </c>
      <c r="AS17" s="40">
        <f t="shared" ca="1" si="32"/>
        <v>18</v>
      </c>
      <c r="AT17" s="40">
        <f t="shared" ref="AT17:BA17" ca="1" si="33">INDIRECT(ADDRESS(ROW($A$10)+8*(COLUMN(AT16)-15),8))</f>
        <v>18</v>
      </c>
      <c r="AU17" s="40">
        <f t="shared" ca="1" si="33"/>
        <v>12</v>
      </c>
      <c r="AV17" s="40">
        <f t="shared" ca="1" si="33"/>
        <v>18</v>
      </c>
      <c r="AW17" s="40">
        <f t="shared" ca="1" si="33"/>
        <v>15</v>
      </c>
      <c r="AX17" s="40">
        <f t="shared" ca="1" si="33"/>
        <v>11</v>
      </c>
      <c r="AY17" s="40">
        <f t="shared" ca="1" si="33"/>
        <v>11</v>
      </c>
      <c r="AZ17" s="40">
        <f t="shared" ca="1" si="33"/>
        <v>11</v>
      </c>
      <c r="BA17" s="40">
        <f t="shared" ca="1" si="33"/>
        <v>12</v>
      </c>
      <c r="BB17" s="40">
        <f ca="1">INDIRECT(ADDRESS(ROW($A$10)+8*(COLUMN(BB16)-15),8))</f>
        <v>0</v>
      </c>
      <c r="BC17" s="40">
        <f ca="1">INDIRECT(ADDRESS(ROW($A$10)+8*(COLUMN(BC16)-15),8))</f>
        <v>12</v>
      </c>
      <c r="BD17" s="40">
        <f ca="1">INDIRECT(ADDRESS(ROW($A$10)+8*(COLUMN(BD16)-15),8))</f>
        <v>10</v>
      </c>
      <c r="BE17" s="40">
        <f ca="1">INDIRECT(ADDRESS(ROW($A$10)+8*(COLUMN(BE16)-15),8))</f>
        <v>12</v>
      </c>
      <c r="BF17" s="40">
        <f t="shared" ref="BF17:BK17" ca="1" si="34">INDIRECT(ADDRESS(ROW($A$10)+8*(COLUMN(BF16)-15),8))</f>
        <v>12</v>
      </c>
      <c r="BG17" s="40">
        <f t="shared" ca="1" si="34"/>
        <v>12</v>
      </c>
      <c r="BH17" s="40">
        <f t="shared" ca="1" si="34"/>
        <v>12</v>
      </c>
      <c r="BI17" s="40">
        <f t="shared" ca="1" si="34"/>
        <v>11</v>
      </c>
      <c r="BJ17" s="40">
        <f t="shared" ca="1" si="34"/>
        <v>12</v>
      </c>
      <c r="BK17" s="40">
        <f t="shared" ca="1" si="34"/>
        <v>11</v>
      </c>
      <c r="BL17" s="40">
        <f t="shared" ref="BL17:BM17" ca="1" si="35">INDIRECT(ADDRESS(ROW($A$10)+8*(COLUMN(BL16)-15),8))</f>
        <v>12</v>
      </c>
      <c r="BM17" s="40">
        <f t="shared" ca="1" si="35"/>
        <v>12</v>
      </c>
      <c r="BN17" s="40"/>
      <c r="BO17" s="40"/>
    </row>
    <row r="18" spans="1:67" x14ac:dyDescent="0.2">
      <c r="A18" s="21" t="s">
        <v>5</v>
      </c>
      <c r="B18" s="102">
        <v>3</v>
      </c>
      <c r="C18" s="102">
        <v>3</v>
      </c>
      <c r="D18" s="104">
        <v>3</v>
      </c>
      <c r="E18" s="106">
        <v>8</v>
      </c>
      <c r="F18" s="106">
        <v>12</v>
      </c>
      <c r="G18" s="106">
        <v>18</v>
      </c>
      <c r="H18" s="106">
        <v>18</v>
      </c>
      <c r="I18" s="106">
        <v>17</v>
      </c>
      <c r="J18" s="106">
        <v>6</v>
      </c>
      <c r="K18" s="77"/>
      <c r="L18" s="30">
        <f>SUM(B18:J18)</f>
        <v>88</v>
      </c>
      <c r="M18" s="2"/>
      <c r="N18" s="7" t="s">
        <v>14</v>
      </c>
      <c r="O18" s="60">
        <f t="shared" ref="O18:AL18" ca="1" si="36">INDIRECT(ADDRESS(ROW($A$10)+8*(COLUMN(O17)-15),9))</f>
        <v>15</v>
      </c>
      <c r="P18" s="60">
        <f t="shared" ca="1" si="36"/>
        <v>17</v>
      </c>
      <c r="Q18" s="60">
        <f t="shared" ca="1" si="36"/>
        <v>0</v>
      </c>
      <c r="R18" s="60">
        <f t="shared" ca="1" si="36"/>
        <v>0</v>
      </c>
      <c r="S18" s="60">
        <f t="shared" ca="1" si="36"/>
        <v>0</v>
      </c>
      <c r="T18" s="60">
        <f t="shared" ca="1" si="36"/>
        <v>0</v>
      </c>
      <c r="U18" s="40">
        <f t="shared" ca="1" si="36"/>
        <v>18</v>
      </c>
      <c r="V18" s="40">
        <f t="shared" ca="1" si="36"/>
        <v>12</v>
      </c>
      <c r="W18" s="40">
        <f t="shared" ca="1" si="36"/>
        <v>12</v>
      </c>
      <c r="X18" s="40">
        <f t="shared" ca="1" si="36"/>
        <v>11</v>
      </c>
      <c r="Y18" s="40">
        <f t="shared" ca="1" si="36"/>
        <v>12</v>
      </c>
      <c r="Z18" s="40">
        <f t="shared" ca="1" si="36"/>
        <v>12</v>
      </c>
      <c r="AA18" s="40">
        <f t="shared" ca="1" si="36"/>
        <v>12</v>
      </c>
      <c r="AB18" s="40">
        <f t="shared" ca="1" si="36"/>
        <v>16</v>
      </c>
      <c r="AC18" s="40">
        <f t="shared" ca="1" si="36"/>
        <v>11</v>
      </c>
      <c r="AD18" s="40">
        <f t="shared" ca="1" si="36"/>
        <v>12</v>
      </c>
      <c r="AE18" s="40">
        <f t="shared" ca="1" si="36"/>
        <v>12</v>
      </c>
      <c r="AF18" s="40">
        <f t="shared" ca="1" si="36"/>
        <v>16</v>
      </c>
      <c r="AG18" s="40">
        <f t="shared" ca="1" si="36"/>
        <v>14</v>
      </c>
      <c r="AH18" s="40">
        <f t="shared" ca="1" si="36"/>
        <v>12</v>
      </c>
      <c r="AI18" s="40">
        <f t="shared" ca="1" si="36"/>
        <v>12</v>
      </c>
      <c r="AJ18" s="40">
        <f t="shared" ca="1" si="36"/>
        <v>12</v>
      </c>
      <c r="AK18" s="40">
        <f t="shared" ca="1" si="36"/>
        <v>12</v>
      </c>
      <c r="AL18" s="40">
        <f t="shared" ca="1" si="36"/>
        <v>12</v>
      </c>
      <c r="AM18" s="40">
        <f t="shared" ref="AM18:AS18" ca="1" si="37">INDIRECT(ADDRESS(ROW($A$10)+8*(COLUMN(AM17)-15),9))</f>
        <v>12</v>
      </c>
      <c r="AN18" s="40">
        <f t="shared" ca="1" si="37"/>
        <v>17</v>
      </c>
      <c r="AO18" s="40">
        <f t="shared" ca="1" si="37"/>
        <v>15</v>
      </c>
      <c r="AP18" s="40">
        <f t="shared" ca="1" si="37"/>
        <v>17</v>
      </c>
      <c r="AQ18" s="40">
        <f t="shared" ca="1" si="37"/>
        <v>8</v>
      </c>
      <c r="AR18" s="40">
        <f t="shared" ca="1" si="37"/>
        <v>8</v>
      </c>
      <c r="AS18" s="40">
        <f t="shared" ca="1" si="37"/>
        <v>12</v>
      </c>
      <c r="AT18" s="40">
        <f t="shared" ref="AT18:BA18" ca="1" si="38">INDIRECT(ADDRESS(ROW($A$10)+8*(COLUMN(AT17)-15),9))</f>
        <v>11</v>
      </c>
      <c r="AU18" s="40">
        <f t="shared" ca="1" si="38"/>
        <v>12</v>
      </c>
      <c r="AV18" s="40">
        <f t="shared" ca="1" si="38"/>
        <v>12</v>
      </c>
      <c r="AW18" s="40">
        <f t="shared" ca="1" si="38"/>
        <v>12</v>
      </c>
      <c r="AX18" s="40">
        <f t="shared" ca="1" si="38"/>
        <v>12</v>
      </c>
      <c r="AY18" s="40">
        <f t="shared" ca="1" si="38"/>
        <v>11</v>
      </c>
      <c r="AZ18" s="40">
        <f t="shared" ca="1" si="38"/>
        <v>11</v>
      </c>
      <c r="BA18" s="40">
        <f t="shared" ca="1" si="38"/>
        <v>12</v>
      </c>
      <c r="BB18" s="40">
        <f ca="1">INDIRECT(ADDRESS(ROW($A$10)+8*(COLUMN(BB17)-15),9))</f>
        <v>0</v>
      </c>
      <c r="BC18" s="40">
        <f ca="1">INDIRECT(ADDRESS(ROW($A$10)+8*(COLUMN(BC17)-15),9))</f>
        <v>12</v>
      </c>
      <c r="BD18" s="40">
        <f ca="1">INDIRECT(ADDRESS(ROW($A$10)+8*(COLUMN(BD17)-15),9))</f>
        <v>8</v>
      </c>
      <c r="BE18" s="40">
        <f ca="1">INDIRECT(ADDRESS(ROW($A$10)+8*(COLUMN(BE17)-15),9))</f>
        <v>12</v>
      </c>
      <c r="BF18" s="40">
        <f t="shared" ref="BF18:BK18" ca="1" si="39">INDIRECT(ADDRESS(ROW($A$10)+8*(COLUMN(BF17)-15),9))</f>
        <v>12</v>
      </c>
      <c r="BG18" s="40">
        <f t="shared" ca="1" si="39"/>
        <v>14</v>
      </c>
      <c r="BH18" s="40">
        <f t="shared" ca="1" si="39"/>
        <v>13</v>
      </c>
      <c r="BI18" s="40">
        <f t="shared" ca="1" si="39"/>
        <v>12</v>
      </c>
      <c r="BJ18" s="40">
        <f t="shared" ca="1" si="39"/>
        <v>12</v>
      </c>
      <c r="BK18" s="40">
        <f t="shared" ca="1" si="39"/>
        <v>12</v>
      </c>
      <c r="BL18" s="40">
        <f t="shared" ref="BL18:BM18" ca="1" si="40">INDIRECT(ADDRESS(ROW($A$10)+8*(COLUMN(BL17)-15),9))</f>
        <v>12</v>
      </c>
      <c r="BM18" s="40">
        <f t="shared" ca="1" si="40"/>
        <v>12</v>
      </c>
      <c r="BN18" s="40"/>
      <c r="BO18" s="40"/>
    </row>
    <row r="19" spans="1:67" x14ac:dyDescent="0.2">
      <c r="A19" s="21" t="s">
        <v>6</v>
      </c>
      <c r="B19" s="102">
        <v>1</v>
      </c>
      <c r="C19" s="102">
        <v>2</v>
      </c>
      <c r="D19" s="104">
        <v>5</v>
      </c>
      <c r="E19" s="102">
        <v>6</v>
      </c>
      <c r="F19" s="102">
        <v>12</v>
      </c>
      <c r="G19" s="102">
        <v>18</v>
      </c>
      <c r="H19" s="102">
        <v>18</v>
      </c>
      <c r="I19" s="102">
        <v>17</v>
      </c>
      <c r="J19" s="41"/>
      <c r="K19" s="75"/>
      <c r="L19" s="31">
        <f>SUM(B19:J19)</f>
        <v>79</v>
      </c>
      <c r="M19" s="2"/>
      <c r="N19" s="7" t="s">
        <v>13</v>
      </c>
      <c r="O19" s="60">
        <f t="shared" ref="O19:AL19" ca="1" si="41">INDIRECT(ADDRESS(ROW($A$10)+8*(COLUMN(O18)-15),10))</f>
        <v>10</v>
      </c>
      <c r="P19" s="60">
        <f t="shared" ca="1" si="41"/>
        <v>6</v>
      </c>
      <c r="Q19" s="60">
        <f t="shared" ca="1" si="41"/>
        <v>0</v>
      </c>
      <c r="R19" s="60">
        <f t="shared" ca="1" si="41"/>
        <v>0</v>
      </c>
      <c r="S19" s="60">
        <f t="shared" ca="1" si="41"/>
        <v>0</v>
      </c>
      <c r="T19" s="60">
        <f t="shared" ca="1" si="41"/>
        <v>0</v>
      </c>
      <c r="U19" s="40">
        <f t="shared" ca="1" si="41"/>
        <v>6</v>
      </c>
      <c r="V19" s="40">
        <f t="shared" ca="1" si="41"/>
        <v>6</v>
      </c>
      <c r="W19" s="40">
        <f t="shared" ca="1" si="41"/>
        <v>6</v>
      </c>
      <c r="X19" s="40">
        <f t="shared" ca="1" si="41"/>
        <v>10</v>
      </c>
      <c r="Y19" s="40">
        <f t="shared" ca="1" si="41"/>
        <v>5</v>
      </c>
      <c r="Z19" s="40">
        <f t="shared" ca="1" si="41"/>
        <v>8</v>
      </c>
      <c r="AA19" s="40">
        <f t="shared" ca="1" si="41"/>
        <v>5</v>
      </c>
      <c r="AB19" s="40">
        <f t="shared" ca="1" si="41"/>
        <v>6</v>
      </c>
      <c r="AC19" s="40">
        <f t="shared" ca="1" si="41"/>
        <v>10</v>
      </c>
      <c r="AD19" s="40">
        <f t="shared" ca="1" si="41"/>
        <v>11</v>
      </c>
      <c r="AE19" s="40">
        <f t="shared" ca="1" si="41"/>
        <v>12</v>
      </c>
      <c r="AF19" s="40">
        <f t="shared" ca="1" si="41"/>
        <v>10</v>
      </c>
      <c r="AG19" s="40">
        <f t="shared" ca="1" si="41"/>
        <v>6</v>
      </c>
      <c r="AH19" s="40">
        <f t="shared" ca="1" si="41"/>
        <v>5</v>
      </c>
      <c r="AI19" s="40">
        <f t="shared" ca="1" si="41"/>
        <v>6</v>
      </c>
      <c r="AJ19" s="40">
        <f t="shared" ca="1" si="41"/>
        <v>7</v>
      </c>
      <c r="AK19" s="40">
        <f t="shared" ca="1" si="41"/>
        <v>6</v>
      </c>
      <c r="AL19" s="40">
        <f t="shared" ca="1" si="41"/>
        <v>5</v>
      </c>
      <c r="AM19" s="40">
        <f t="shared" ref="AM19:AS19" ca="1" si="42">INDIRECT(ADDRESS(ROW($A$10)+8*(COLUMN(AM18)-15),10))</f>
        <v>5</v>
      </c>
      <c r="AN19" s="40">
        <f t="shared" ca="1" si="42"/>
        <v>0</v>
      </c>
      <c r="AO19" s="40">
        <f t="shared" ca="1" si="42"/>
        <v>0</v>
      </c>
      <c r="AP19" s="40">
        <f t="shared" ca="1" si="42"/>
        <v>0</v>
      </c>
      <c r="AQ19" s="40">
        <f t="shared" ca="1" si="42"/>
        <v>5</v>
      </c>
      <c r="AR19" s="40">
        <f t="shared" ca="1" si="42"/>
        <v>6</v>
      </c>
      <c r="AS19" s="40">
        <f t="shared" ca="1" si="42"/>
        <v>6</v>
      </c>
      <c r="AT19" s="40">
        <f t="shared" ref="AT19:BA19" ca="1" si="43">INDIRECT(ADDRESS(ROW($A$10)+8*(COLUMN(AT18)-15),10))</f>
        <v>6</v>
      </c>
      <c r="AU19" s="40">
        <f t="shared" ca="1" si="43"/>
        <v>6</v>
      </c>
      <c r="AV19" s="40">
        <f t="shared" ca="1" si="43"/>
        <v>0</v>
      </c>
      <c r="AW19" s="40">
        <f t="shared" ca="1" si="43"/>
        <v>5</v>
      </c>
      <c r="AX19" s="40">
        <f t="shared" ca="1" si="43"/>
        <v>5</v>
      </c>
      <c r="AY19" s="40">
        <f t="shared" ca="1" si="43"/>
        <v>4</v>
      </c>
      <c r="AZ19" s="40">
        <f t="shared" ca="1" si="43"/>
        <v>5</v>
      </c>
      <c r="BA19" s="40">
        <f t="shared" ca="1" si="43"/>
        <v>0</v>
      </c>
      <c r="BB19" s="40">
        <f ca="1">INDIRECT(ADDRESS(ROW($A$10)+8*(COLUMN(BB18)-15),10))</f>
        <v>0</v>
      </c>
      <c r="BC19" s="40">
        <f ca="1">INDIRECT(ADDRESS(ROW($A$10)+8*(COLUMN(BC18)-15),10))</f>
        <v>0</v>
      </c>
      <c r="BD19" s="40">
        <f ca="1">INDIRECT(ADDRESS(ROW($A$10)+8*(COLUMN(BD18)-15),10))</f>
        <v>0</v>
      </c>
      <c r="BE19" s="40">
        <f ca="1">INDIRECT(ADDRESS(ROW($A$10)+8*(COLUMN(BE18)-15),10))</f>
        <v>0</v>
      </c>
      <c r="BF19" s="40">
        <f t="shared" ref="BF19:BK19" ca="1" si="44">INDIRECT(ADDRESS(ROW($A$10)+8*(COLUMN(BF18)-15),10))</f>
        <v>0</v>
      </c>
      <c r="BG19" s="40">
        <f t="shared" ca="1" si="44"/>
        <v>0</v>
      </c>
      <c r="BH19" s="40">
        <f t="shared" ca="1" si="44"/>
        <v>0</v>
      </c>
      <c r="BI19" s="40">
        <f t="shared" ca="1" si="44"/>
        <v>0</v>
      </c>
      <c r="BJ19" s="40">
        <f t="shared" ca="1" si="44"/>
        <v>0</v>
      </c>
      <c r="BK19" s="40">
        <f t="shared" ca="1" si="44"/>
        <v>0</v>
      </c>
      <c r="BL19" s="40">
        <f t="shared" ref="BL19:BM19" ca="1" si="45">INDIRECT(ADDRESS(ROW($A$10)+8*(COLUMN(BL18)-15),10))</f>
        <v>0</v>
      </c>
      <c r="BM19" s="40">
        <f t="shared" ca="1" si="45"/>
        <v>0</v>
      </c>
      <c r="BN19" s="40"/>
      <c r="BO19" s="40"/>
    </row>
    <row r="20" spans="1:67" x14ac:dyDescent="0.2">
      <c r="A20" s="21" t="s">
        <v>7</v>
      </c>
      <c r="B20" s="103">
        <v>1</v>
      </c>
      <c r="C20" s="103">
        <v>3</v>
      </c>
      <c r="D20" s="105">
        <v>4</v>
      </c>
      <c r="E20" s="103">
        <v>6</v>
      </c>
      <c r="F20" s="103">
        <v>12</v>
      </c>
      <c r="G20" s="103">
        <v>18</v>
      </c>
      <c r="H20" s="103">
        <v>18</v>
      </c>
      <c r="I20" s="103">
        <v>22</v>
      </c>
      <c r="J20" s="42"/>
      <c r="K20" s="76"/>
      <c r="L20" s="32">
        <f>SUM(B20:J20)</f>
        <v>84</v>
      </c>
      <c r="M20" s="2"/>
      <c r="N20" s="10" t="s">
        <v>52</v>
      </c>
      <c r="O20" s="50">
        <f ca="1">SUM(O11:O13)</f>
        <v>10</v>
      </c>
      <c r="P20" s="50">
        <f t="shared" ref="P20:AJ20" ca="1" si="46">SUM(P11:P13)</f>
        <v>9</v>
      </c>
      <c r="Q20" s="50">
        <f t="shared" ca="1" si="46"/>
        <v>9</v>
      </c>
      <c r="R20" s="50">
        <f t="shared" ca="1" si="46"/>
        <v>8</v>
      </c>
      <c r="S20" s="50">
        <f t="shared" ca="1" si="46"/>
        <v>8</v>
      </c>
      <c r="T20" s="50">
        <f t="shared" ca="1" si="46"/>
        <v>6</v>
      </c>
      <c r="U20" s="50">
        <f t="shared" ca="1" si="46"/>
        <v>7</v>
      </c>
      <c r="V20" s="50">
        <f t="shared" ca="1" si="46"/>
        <v>9</v>
      </c>
      <c r="W20" s="50">
        <f t="shared" ca="1" si="46"/>
        <v>10</v>
      </c>
      <c r="X20" s="50">
        <f t="shared" ca="1" si="46"/>
        <v>10</v>
      </c>
      <c r="Y20" s="50">
        <f t="shared" ca="1" si="46"/>
        <v>11</v>
      </c>
      <c r="Z20" s="50">
        <f t="shared" ca="1" si="46"/>
        <v>14</v>
      </c>
      <c r="AA20" s="50">
        <f t="shared" ca="1" si="46"/>
        <v>11</v>
      </c>
      <c r="AB20" s="50">
        <f t="shared" ca="1" si="46"/>
        <v>11</v>
      </c>
      <c r="AC20" s="50">
        <f t="shared" ca="1" si="46"/>
        <v>11</v>
      </c>
      <c r="AD20" s="50">
        <f t="shared" ca="1" si="46"/>
        <v>10</v>
      </c>
      <c r="AE20" s="50">
        <f t="shared" ca="1" si="46"/>
        <v>11</v>
      </c>
      <c r="AF20" s="50">
        <f t="shared" ca="1" si="46"/>
        <v>13</v>
      </c>
      <c r="AG20" s="50">
        <f t="shared" ca="1" si="46"/>
        <v>14</v>
      </c>
      <c r="AH20" s="50">
        <f t="shared" ca="1" si="46"/>
        <v>14</v>
      </c>
      <c r="AI20" s="50">
        <f t="shared" ca="1" si="46"/>
        <v>13</v>
      </c>
      <c r="AJ20" s="50">
        <f t="shared" ca="1" si="46"/>
        <v>14</v>
      </c>
      <c r="AK20" s="50">
        <f t="shared" ref="AK20:AS20" ca="1" si="47">SUM(AK11:AK13)</f>
        <v>13</v>
      </c>
      <c r="AL20" s="50">
        <f t="shared" ca="1" si="47"/>
        <v>12</v>
      </c>
      <c r="AM20" s="50">
        <f t="shared" ca="1" si="47"/>
        <v>11</v>
      </c>
      <c r="AN20" s="50">
        <f t="shared" ca="1" si="47"/>
        <v>12</v>
      </c>
      <c r="AO20" s="50">
        <f t="shared" ca="1" si="47"/>
        <v>11</v>
      </c>
      <c r="AP20" s="50">
        <f t="shared" ca="1" si="47"/>
        <v>10</v>
      </c>
      <c r="AQ20" s="50">
        <f t="shared" ca="1" si="47"/>
        <v>10</v>
      </c>
      <c r="AR20" s="50">
        <f t="shared" ca="1" si="47"/>
        <v>10</v>
      </c>
      <c r="AS20" s="50">
        <f t="shared" ca="1" si="47"/>
        <v>11</v>
      </c>
      <c r="AT20" s="50">
        <f t="shared" ref="AT20:BA20" ca="1" si="48">SUM(AT11:AT13)</f>
        <v>11</v>
      </c>
      <c r="AU20" s="50">
        <f t="shared" ca="1" si="48"/>
        <v>12</v>
      </c>
      <c r="AV20" s="50">
        <f t="shared" ca="1" si="48"/>
        <v>13</v>
      </c>
      <c r="AW20" s="50">
        <f t="shared" ca="1" si="48"/>
        <v>13</v>
      </c>
      <c r="AX20" s="50">
        <f t="shared" ca="1" si="48"/>
        <v>12</v>
      </c>
      <c r="AY20" s="50">
        <f t="shared" ca="1" si="48"/>
        <v>10</v>
      </c>
      <c r="AZ20" s="50">
        <f t="shared" ca="1" si="48"/>
        <v>9</v>
      </c>
      <c r="BA20" s="50">
        <f t="shared" ca="1" si="48"/>
        <v>9</v>
      </c>
      <c r="BB20" s="50">
        <f ca="1">SUM(BB11:BB13)</f>
        <v>0</v>
      </c>
      <c r="BC20" s="50">
        <f ca="1">SUM(BC11:BC13)</f>
        <v>8</v>
      </c>
      <c r="BD20" s="50">
        <f ca="1">SUM(BD11:BD13)</f>
        <v>8</v>
      </c>
      <c r="BE20" s="50">
        <f ca="1">SUM(BE11:BE13)</f>
        <v>6</v>
      </c>
      <c r="BF20" s="50">
        <f t="shared" ref="BF20:BK20" ca="1" si="49">SUM(BF11:BF13)</f>
        <v>11</v>
      </c>
      <c r="BG20" s="50">
        <f t="shared" ca="1" si="49"/>
        <v>9</v>
      </c>
      <c r="BH20" s="50">
        <f t="shared" ca="1" si="49"/>
        <v>11</v>
      </c>
      <c r="BI20" s="50">
        <f t="shared" ca="1" si="49"/>
        <v>10</v>
      </c>
      <c r="BJ20" s="50">
        <f t="shared" ca="1" si="49"/>
        <v>9</v>
      </c>
      <c r="BK20" s="50">
        <f t="shared" ca="1" si="49"/>
        <v>8</v>
      </c>
      <c r="BL20" s="50">
        <f t="shared" ref="BL20:BM20" ca="1" si="50">SUM(BL11:BL13)</f>
        <v>9</v>
      </c>
      <c r="BM20" s="50">
        <f t="shared" ca="1" si="50"/>
        <v>13</v>
      </c>
      <c r="BN20" s="50"/>
      <c r="BO20" s="50"/>
    </row>
    <row r="21" spans="1:67" ht="10.8" thickBot="1" x14ac:dyDescent="0.25">
      <c r="A21" s="22" t="s">
        <v>66</v>
      </c>
      <c r="B21" s="33">
        <f t="shared" ref="B21:L21" si="51">SUM(B18:B20)</f>
        <v>5</v>
      </c>
      <c r="C21" s="34">
        <f t="shared" si="51"/>
        <v>8</v>
      </c>
      <c r="D21" s="49">
        <f t="shared" si="51"/>
        <v>12</v>
      </c>
      <c r="E21" s="35">
        <f t="shared" si="51"/>
        <v>20</v>
      </c>
      <c r="F21" s="34">
        <f t="shared" si="51"/>
        <v>36</v>
      </c>
      <c r="G21" s="34">
        <f t="shared" si="51"/>
        <v>54</v>
      </c>
      <c r="H21" s="34">
        <f t="shared" si="51"/>
        <v>54</v>
      </c>
      <c r="I21" s="34">
        <f t="shared" si="51"/>
        <v>56</v>
      </c>
      <c r="J21" s="36">
        <f t="shared" si="51"/>
        <v>6</v>
      </c>
      <c r="K21" s="52"/>
      <c r="L21" s="37">
        <f t="shared" si="51"/>
        <v>251</v>
      </c>
      <c r="M21" s="2"/>
      <c r="N21" s="11" t="s">
        <v>53</v>
      </c>
      <c r="O21" s="78">
        <f ca="1">O14+O15</f>
        <v>18</v>
      </c>
      <c r="P21" s="78">
        <f ca="1">P14+P15</f>
        <v>20</v>
      </c>
      <c r="Q21" s="78">
        <f t="shared" ref="Q21:AJ21" ca="1" si="52">Q14+Q15</f>
        <v>0</v>
      </c>
      <c r="R21" s="78">
        <f t="shared" ca="1" si="52"/>
        <v>0</v>
      </c>
      <c r="S21" s="78">
        <f t="shared" ca="1" si="52"/>
        <v>0</v>
      </c>
      <c r="T21" s="78">
        <f t="shared" ca="1" si="52"/>
        <v>0</v>
      </c>
      <c r="U21" s="2">
        <f t="shared" ca="1" si="52"/>
        <v>18</v>
      </c>
      <c r="V21" s="2">
        <f t="shared" ca="1" si="52"/>
        <v>18</v>
      </c>
      <c r="W21" s="2">
        <f t="shared" ca="1" si="52"/>
        <v>18</v>
      </c>
      <c r="X21" s="2">
        <f t="shared" ca="1" si="52"/>
        <v>18</v>
      </c>
      <c r="Y21" s="2">
        <f t="shared" ca="1" si="52"/>
        <v>18</v>
      </c>
      <c r="Z21" s="2">
        <f t="shared" ca="1" si="52"/>
        <v>20</v>
      </c>
      <c r="AA21" s="2">
        <f t="shared" ca="1" si="52"/>
        <v>20</v>
      </c>
      <c r="AB21" s="2">
        <f t="shared" ca="1" si="52"/>
        <v>20</v>
      </c>
      <c r="AC21" s="2">
        <f t="shared" ca="1" si="52"/>
        <v>19</v>
      </c>
      <c r="AD21" s="2">
        <f t="shared" ca="1" si="52"/>
        <v>22</v>
      </c>
      <c r="AE21" s="2">
        <f t="shared" ca="1" si="52"/>
        <v>24</v>
      </c>
      <c r="AF21" s="2">
        <f t="shared" ca="1" si="52"/>
        <v>22</v>
      </c>
      <c r="AG21" s="2">
        <f t="shared" ca="1" si="52"/>
        <v>22</v>
      </c>
      <c r="AH21" s="2">
        <f t="shared" ca="1" si="52"/>
        <v>24</v>
      </c>
      <c r="AI21" s="2">
        <f t="shared" ca="1" si="52"/>
        <v>24</v>
      </c>
      <c r="AJ21" s="2">
        <f t="shared" ca="1" si="52"/>
        <v>24</v>
      </c>
      <c r="AK21" s="2">
        <f t="shared" ref="AK21:AS21" ca="1" si="53">AK14+AK15</f>
        <v>23</v>
      </c>
      <c r="AL21" s="2">
        <f t="shared" ca="1" si="53"/>
        <v>20</v>
      </c>
      <c r="AM21" s="2">
        <f t="shared" ca="1" si="53"/>
        <v>21</v>
      </c>
      <c r="AN21" s="2">
        <f t="shared" ca="1" si="53"/>
        <v>20</v>
      </c>
      <c r="AO21" s="2">
        <f t="shared" ca="1" si="53"/>
        <v>17</v>
      </c>
      <c r="AP21" s="2">
        <f t="shared" ca="1" si="53"/>
        <v>18</v>
      </c>
      <c r="AQ21" s="2">
        <f t="shared" ca="1" si="53"/>
        <v>19</v>
      </c>
      <c r="AR21" s="2">
        <f t="shared" ca="1" si="53"/>
        <v>20</v>
      </c>
      <c r="AS21" s="2">
        <f t="shared" ca="1" si="53"/>
        <v>20</v>
      </c>
      <c r="AT21" s="2">
        <f t="shared" ref="AT21:BA21" ca="1" si="54">AT14+AT15</f>
        <v>19</v>
      </c>
      <c r="AU21" s="2">
        <f t="shared" ca="1" si="54"/>
        <v>17</v>
      </c>
      <c r="AV21" s="2">
        <f t="shared" ca="1" si="54"/>
        <v>17</v>
      </c>
      <c r="AW21" s="2">
        <f t="shared" ca="1" si="54"/>
        <v>18</v>
      </c>
      <c r="AX21" s="2">
        <f t="shared" ca="1" si="54"/>
        <v>18</v>
      </c>
      <c r="AY21" s="2">
        <f t="shared" ca="1" si="54"/>
        <v>19</v>
      </c>
      <c r="AZ21" s="2">
        <f t="shared" ca="1" si="54"/>
        <v>18</v>
      </c>
      <c r="BA21" s="2">
        <f t="shared" ca="1" si="54"/>
        <v>15</v>
      </c>
      <c r="BB21" s="2">
        <f ca="1">BB14+BB15</f>
        <v>0</v>
      </c>
      <c r="BC21" s="2">
        <f ca="1">BC14+BC15</f>
        <v>16</v>
      </c>
      <c r="BD21" s="2">
        <f ca="1">BD14+BD15</f>
        <v>17</v>
      </c>
      <c r="BE21" s="2">
        <f ca="1">BE14+BE15</f>
        <v>17</v>
      </c>
      <c r="BF21" s="2">
        <f t="shared" ref="BF21:BK21" ca="1" si="55">BF14+BF15</f>
        <v>18</v>
      </c>
      <c r="BG21" s="2">
        <f t="shared" ca="1" si="55"/>
        <v>18</v>
      </c>
      <c r="BH21" s="2">
        <f t="shared" ca="1" si="55"/>
        <v>18</v>
      </c>
      <c r="BI21" s="2">
        <f t="shared" ca="1" si="55"/>
        <v>18</v>
      </c>
      <c r="BJ21" s="2">
        <f t="shared" ca="1" si="55"/>
        <v>20</v>
      </c>
      <c r="BK21" s="2">
        <f t="shared" ca="1" si="55"/>
        <v>20</v>
      </c>
      <c r="BL21" s="2">
        <f t="shared" ref="BL21:BM21" ca="1" si="56">BL14+BL15</f>
        <v>19</v>
      </c>
      <c r="BM21" s="2">
        <f t="shared" ca="1" si="56"/>
        <v>18</v>
      </c>
      <c r="BN21" s="2"/>
      <c r="BO21" s="2"/>
    </row>
    <row r="22" spans="1:67" x14ac:dyDescent="0.2">
      <c r="N22" s="11" t="s">
        <v>56</v>
      </c>
      <c r="O22" s="78">
        <f ca="1">O16+O17</f>
        <v>36</v>
      </c>
      <c r="P22" s="78">
        <f ca="1">P16+P17</f>
        <v>36</v>
      </c>
      <c r="Q22" s="78">
        <f t="shared" ref="Q22:AJ22" ca="1" si="57">Q16+Q17</f>
        <v>0</v>
      </c>
      <c r="R22" s="78">
        <f t="shared" ca="1" si="57"/>
        <v>0</v>
      </c>
      <c r="S22" s="78">
        <f t="shared" ca="1" si="57"/>
        <v>0</v>
      </c>
      <c r="T22" s="78">
        <f t="shared" ca="1" si="57"/>
        <v>0</v>
      </c>
      <c r="U22" s="2">
        <f t="shared" ca="1" si="57"/>
        <v>33</v>
      </c>
      <c r="V22" s="2">
        <f t="shared" ca="1" si="57"/>
        <v>35</v>
      </c>
      <c r="W22" s="2">
        <f t="shared" ca="1" si="57"/>
        <v>36</v>
      </c>
      <c r="X22" s="2">
        <f t="shared" ca="1" si="57"/>
        <v>36</v>
      </c>
      <c r="Y22" s="2">
        <f t="shared" ca="1" si="57"/>
        <v>36</v>
      </c>
      <c r="Z22" s="2">
        <f t="shared" ca="1" si="57"/>
        <v>36</v>
      </c>
      <c r="AA22" s="2">
        <f t="shared" ca="1" si="57"/>
        <v>35</v>
      </c>
      <c r="AB22" s="2">
        <f t="shared" ca="1" si="57"/>
        <v>36</v>
      </c>
      <c r="AC22" s="2">
        <f t="shared" ca="1" si="57"/>
        <v>36</v>
      </c>
      <c r="AD22" s="2">
        <f t="shared" ca="1" si="57"/>
        <v>36</v>
      </c>
      <c r="AE22" s="2">
        <f t="shared" ca="1" si="57"/>
        <v>36</v>
      </c>
      <c r="AF22" s="2">
        <f t="shared" ca="1" si="57"/>
        <v>33</v>
      </c>
      <c r="AG22" s="2">
        <f t="shared" ca="1" si="57"/>
        <v>35</v>
      </c>
      <c r="AH22" s="2">
        <f t="shared" ca="1" si="57"/>
        <v>36</v>
      </c>
      <c r="AI22" s="2">
        <f t="shared" ca="1" si="57"/>
        <v>36</v>
      </c>
      <c r="AJ22" s="2">
        <f t="shared" ca="1" si="57"/>
        <v>36</v>
      </c>
      <c r="AK22" s="2">
        <f t="shared" ref="AK22:AS22" ca="1" si="58">AK16+AK17</f>
        <v>33</v>
      </c>
      <c r="AL22" s="2">
        <f t="shared" ca="1" si="58"/>
        <v>34</v>
      </c>
      <c r="AM22" s="2">
        <f t="shared" ca="1" si="58"/>
        <v>36</v>
      </c>
      <c r="AN22" s="2">
        <f t="shared" ca="1" si="58"/>
        <v>34</v>
      </c>
      <c r="AO22" s="2">
        <f t="shared" ca="1" si="58"/>
        <v>36</v>
      </c>
      <c r="AP22" s="2">
        <f t="shared" ca="1" si="58"/>
        <v>34</v>
      </c>
      <c r="AQ22" s="2">
        <f t="shared" ca="1" si="58"/>
        <v>35</v>
      </c>
      <c r="AR22" s="2">
        <f t="shared" ca="1" si="58"/>
        <v>36</v>
      </c>
      <c r="AS22" s="2">
        <f t="shared" ca="1" si="58"/>
        <v>36</v>
      </c>
      <c r="AT22" s="2">
        <f t="shared" ref="AT22:BA22" ca="1" si="59">AT16+AT17</f>
        <v>35</v>
      </c>
      <c r="AU22" s="2">
        <f t="shared" ca="1" si="59"/>
        <v>30</v>
      </c>
      <c r="AV22" s="2">
        <f t="shared" ca="1" si="59"/>
        <v>36</v>
      </c>
      <c r="AW22" s="2">
        <f t="shared" ca="1" si="59"/>
        <v>33</v>
      </c>
      <c r="AX22" s="2">
        <f t="shared" ca="1" si="59"/>
        <v>28</v>
      </c>
      <c r="AY22" s="2">
        <f t="shared" ca="1" si="59"/>
        <v>23</v>
      </c>
      <c r="AZ22" s="2">
        <f t="shared" ca="1" si="59"/>
        <v>23</v>
      </c>
      <c r="BA22" s="2">
        <f t="shared" ca="1" si="59"/>
        <v>24</v>
      </c>
      <c r="BB22" s="2">
        <f ca="1">BB16+BB17</f>
        <v>0</v>
      </c>
      <c r="BC22" s="2">
        <f ca="1">BC16+BC17</f>
        <v>24</v>
      </c>
      <c r="BD22" s="2">
        <f ca="1">BD16+BD17</f>
        <v>21</v>
      </c>
      <c r="BE22" s="2">
        <f ca="1">BE16+BE17</f>
        <v>24</v>
      </c>
      <c r="BF22" s="2">
        <f t="shared" ref="BF22:BK22" ca="1" si="60">BF16+BF17</f>
        <v>24</v>
      </c>
      <c r="BG22" s="2">
        <f t="shared" ca="1" si="60"/>
        <v>24</v>
      </c>
      <c r="BH22" s="2">
        <f t="shared" ca="1" si="60"/>
        <v>24</v>
      </c>
      <c r="BI22" s="2">
        <f t="shared" ca="1" si="60"/>
        <v>23</v>
      </c>
      <c r="BJ22" s="2">
        <f t="shared" ca="1" si="60"/>
        <v>24</v>
      </c>
      <c r="BK22" s="2">
        <f t="shared" ca="1" si="60"/>
        <v>25</v>
      </c>
      <c r="BL22" s="2">
        <f t="shared" ref="BL22:BM22" ca="1" si="61">BL16+BL17</f>
        <v>26</v>
      </c>
      <c r="BM22" s="2">
        <f t="shared" ca="1" si="61"/>
        <v>24</v>
      </c>
      <c r="BN22" s="2"/>
      <c r="BO22" s="2"/>
    </row>
    <row r="23" spans="1:67" ht="10.8" thickBot="1" x14ac:dyDescent="0.25">
      <c r="N23" s="12" t="s">
        <v>54</v>
      </c>
      <c r="O23" s="79">
        <f ca="1">O18+O19</f>
        <v>25</v>
      </c>
      <c r="P23" s="79">
        <f ca="1">P18+P19</f>
        <v>23</v>
      </c>
      <c r="Q23" s="79">
        <f t="shared" ref="Q23:AJ23" ca="1" si="62">Q18+Q19</f>
        <v>0</v>
      </c>
      <c r="R23" s="79">
        <f t="shared" ca="1" si="62"/>
        <v>0</v>
      </c>
      <c r="S23" s="79">
        <f t="shared" ca="1" si="62"/>
        <v>0</v>
      </c>
      <c r="T23" s="79">
        <f t="shared" ca="1" si="62"/>
        <v>0</v>
      </c>
      <c r="U23" s="51">
        <f t="shared" ca="1" si="62"/>
        <v>24</v>
      </c>
      <c r="V23" s="51">
        <f t="shared" ca="1" si="62"/>
        <v>18</v>
      </c>
      <c r="W23" s="51">
        <f t="shared" ca="1" si="62"/>
        <v>18</v>
      </c>
      <c r="X23" s="51">
        <f t="shared" ca="1" si="62"/>
        <v>21</v>
      </c>
      <c r="Y23" s="51">
        <f t="shared" ca="1" si="62"/>
        <v>17</v>
      </c>
      <c r="Z23" s="51">
        <f t="shared" ca="1" si="62"/>
        <v>20</v>
      </c>
      <c r="AA23" s="51">
        <f t="shared" ca="1" si="62"/>
        <v>17</v>
      </c>
      <c r="AB23" s="51">
        <f t="shared" ca="1" si="62"/>
        <v>22</v>
      </c>
      <c r="AC23" s="51">
        <f t="shared" ca="1" si="62"/>
        <v>21</v>
      </c>
      <c r="AD23" s="51">
        <f t="shared" ca="1" si="62"/>
        <v>23</v>
      </c>
      <c r="AE23" s="51">
        <f t="shared" ca="1" si="62"/>
        <v>24</v>
      </c>
      <c r="AF23" s="51">
        <f t="shared" ca="1" si="62"/>
        <v>26</v>
      </c>
      <c r="AG23" s="51">
        <f t="shared" ca="1" si="62"/>
        <v>20</v>
      </c>
      <c r="AH23" s="51">
        <f t="shared" ca="1" si="62"/>
        <v>17</v>
      </c>
      <c r="AI23" s="51">
        <f t="shared" ca="1" si="62"/>
        <v>18</v>
      </c>
      <c r="AJ23" s="51">
        <f t="shared" ca="1" si="62"/>
        <v>19</v>
      </c>
      <c r="AK23" s="51">
        <f t="shared" ref="AK23:AS23" ca="1" si="63">AK18+AK19</f>
        <v>18</v>
      </c>
      <c r="AL23" s="51">
        <f t="shared" ca="1" si="63"/>
        <v>17</v>
      </c>
      <c r="AM23" s="51">
        <f t="shared" ca="1" si="63"/>
        <v>17</v>
      </c>
      <c r="AN23" s="51">
        <f t="shared" ca="1" si="63"/>
        <v>17</v>
      </c>
      <c r="AO23" s="51">
        <f t="shared" ca="1" si="63"/>
        <v>15</v>
      </c>
      <c r="AP23" s="51">
        <f t="shared" ca="1" si="63"/>
        <v>17</v>
      </c>
      <c r="AQ23" s="51">
        <f t="shared" ca="1" si="63"/>
        <v>13</v>
      </c>
      <c r="AR23" s="51">
        <f t="shared" ca="1" si="63"/>
        <v>14</v>
      </c>
      <c r="AS23" s="51">
        <f t="shared" ca="1" si="63"/>
        <v>18</v>
      </c>
      <c r="AT23" s="51">
        <f t="shared" ref="AT23:BA23" ca="1" si="64">AT18+AT19</f>
        <v>17</v>
      </c>
      <c r="AU23" s="51">
        <f t="shared" ca="1" si="64"/>
        <v>18</v>
      </c>
      <c r="AV23" s="51">
        <f t="shared" ca="1" si="64"/>
        <v>12</v>
      </c>
      <c r="AW23" s="51">
        <f t="shared" ca="1" si="64"/>
        <v>17</v>
      </c>
      <c r="AX23" s="51">
        <f t="shared" ca="1" si="64"/>
        <v>17</v>
      </c>
      <c r="AY23" s="51">
        <f t="shared" ca="1" si="64"/>
        <v>15</v>
      </c>
      <c r="AZ23" s="51">
        <f t="shared" ca="1" si="64"/>
        <v>16</v>
      </c>
      <c r="BA23" s="51">
        <f t="shared" ca="1" si="64"/>
        <v>12</v>
      </c>
      <c r="BB23" s="51">
        <f ca="1">BB18+BB19</f>
        <v>0</v>
      </c>
      <c r="BC23" s="51">
        <f ca="1">BC18+BC19</f>
        <v>12</v>
      </c>
      <c r="BD23" s="51">
        <f ca="1">BD18+BD19</f>
        <v>8</v>
      </c>
      <c r="BE23" s="51">
        <f ca="1">BE18+BE19</f>
        <v>12</v>
      </c>
      <c r="BF23" s="51">
        <f t="shared" ref="BF23:BK23" ca="1" si="65">BF18+BF19</f>
        <v>12</v>
      </c>
      <c r="BG23" s="51">
        <f t="shared" ca="1" si="65"/>
        <v>14</v>
      </c>
      <c r="BH23" s="51">
        <f t="shared" ca="1" si="65"/>
        <v>13</v>
      </c>
      <c r="BI23" s="51">
        <f t="shared" ca="1" si="65"/>
        <v>12</v>
      </c>
      <c r="BJ23" s="51">
        <f t="shared" ca="1" si="65"/>
        <v>12</v>
      </c>
      <c r="BK23" s="51">
        <f t="shared" ca="1" si="65"/>
        <v>12</v>
      </c>
      <c r="BL23" s="51">
        <f t="shared" ref="BL23:BM23" ca="1" si="66">BL18+BL19</f>
        <v>12</v>
      </c>
      <c r="BM23" s="51">
        <f t="shared" ca="1" si="66"/>
        <v>12</v>
      </c>
      <c r="BN23" s="51"/>
      <c r="BO23" s="51"/>
    </row>
    <row r="24" spans="1:67" ht="10.8" thickBot="1" x14ac:dyDescent="0.25">
      <c r="A24" s="27" t="s">
        <v>29</v>
      </c>
      <c r="B24" s="19" t="s">
        <v>67</v>
      </c>
      <c r="C24" s="19"/>
      <c r="D24" s="19"/>
      <c r="E24" s="19"/>
      <c r="F24" s="19"/>
      <c r="G24" s="19"/>
      <c r="H24" s="19"/>
      <c r="I24" s="19"/>
      <c r="J24" s="26"/>
      <c r="K24" s="19"/>
      <c r="L24" s="28"/>
      <c r="N24" s="13" t="s">
        <v>12</v>
      </c>
      <c r="O24" s="80">
        <f t="shared" ref="O24:AJ24" ca="1" si="67">SUM(O20:O23)</f>
        <v>89</v>
      </c>
      <c r="P24" s="80">
        <f ca="1">SUM(P20:P23)</f>
        <v>88</v>
      </c>
      <c r="Q24" s="80">
        <f t="shared" ca="1" si="67"/>
        <v>9</v>
      </c>
      <c r="R24" s="80">
        <f t="shared" ca="1" si="67"/>
        <v>8</v>
      </c>
      <c r="S24" s="80">
        <f t="shared" ca="1" si="67"/>
        <v>8</v>
      </c>
      <c r="T24" s="80">
        <f t="shared" ca="1" si="67"/>
        <v>6</v>
      </c>
      <c r="U24" s="52">
        <f t="shared" ca="1" si="67"/>
        <v>82</v>
      </c>
      <c r="V24" s="52">
        <f t="shared" ca="1" si="67"/>
        <v>80</v>
      </c>
      <c r="W24" s="52">
        <f t="shared" ca="1" si="67"/>
        <v>82</v>
      </c>
      <c r="X24" s="52">
        <f t="shared" ca="1" si="67"/>
        <v>85</v>
      </c>
      <c r="Y24" s="52">
        <f t="shared" ca="1" si="67"/>
        <v>82</v>
      </c>
      <c r="Z24" s="52">
        <f t="shared" ca="1" si="67"/>
        <v>90</v>
      </c>
      <c r="AA24" s="52">
        <f t="shared" ca="1" si="67"/>
        <v>83</v>
      </c>
      <c r="AB24" s="52">
        <f t="shared" ca="1" si="67"/>
        <v>89</v>
      </c>
      <c r="AC24" s="52">
        <f t="shared" ca="1" si="67"/>
        <v>87</v>
      </c>
      <c r="AD24" s="52">
        <f t="shared" ca="1" si="67"/>
        <v>91</v>
      </c>
      <c r="AE24" s="52">
        <f t="shared" ca="1" si="67"/>
        <v>95</v>
      </c>
      <c r="AF24" s="52">
        <f t="shared" ca="1" si="67"/>
        <v>94</v>
      </c>
      <c r="AG24" s="52">
        <f t="shared" ca="1" si="67"/>
        <v>91</v>
      </c>
      <c r="AH24" s="52">
        <f t="shared" ca="1" si="67"/>
        <v>91</v>
      </c>
      <c r="AI24" s="52">
        <f t="shared" ca="1" si="67"/>
        <v>91</v>
      </c>
      <c r="AJ24" s="52">
        <f t="shared" ca="1" si="67"/>
        <v>93</v>
      </c>
      <c r="AK24" s="52">
        <f t="shared" ref="AK24:AS24" ca="1" si="68">SUM(AK20:AK23)</f>
        <v>87</v>
      </c>
      <c r="AL24" s="52">
        <f t="shared" ca="1" si="68"/>
        <v>83</v>
      </c>
      <c r="AM24" s="52">
        <f t="shared" ca="1" si="68"/>
        <v>85</v>
      </c>
      <c r="AN24" s="52">
        <f t="shared" ca="1" si="68"/>
        <v>83</v>
      </c>
      <c r="AO24" s="52">
        <f t="shared" ca="1" si="68"/>
        <v>79</v>
      </c>
      <c r="AP24" s="52">
        <f t="shared" ca="1" si="68"/>
        <v>79</v>
      </c>
      <c r="AQ24" s="52">
        <f t="shared" ca="1" si="68"/>
        <v>77</v>
      </c>
      <c r="AR24" s="52">
        <f t="shared" ca="1" si="68"/>
        <v>80</v>
      </c>
      <c r="AS24" s="52">
        <f t="shared" ca="1" si="68"/>
        <v>85</v>
      </c>
      <c r="AT24" s="52">
        <f t="shared" ref="AT24:BA24" ca="1" si="69">SUM(AT20:AT23)</f>
        <v>82</v>
      </c>
      <c r="AU24" s="52">
        <f t="shared" ca="1" si="69"/>
        <v>77</v>
      </c>
      <c r="AV24" s="52">
        <f t="shared" ca="1" si="69"/>
        <v>78</v>
      </c>
      <c r="AW24" s="52">
        <f t="shared" ca="1" si="69"/>
        <v>81</v>
      </c>
      <c r="AX24" s="52">
        <f t="shared" ca="1" si="69"/>
        <v>75</v>
      </c>
      <c r="AY24" s="52">
        <f t="shared" ca="1" si="69"/>
        <v>67</v>
      </c>
      <c r="AZ24" s="52">
        <f t="shared" ca="1" si="69"/>
        <v>66</v>
      </c>
      <c r="BA24" s="52">
        <f t="shared" ca="1" si="69"/>
        <v>60</v>
      </c>
      <c r="BB24" s="52">
        <f ca="1">SUM(BB20:BB23)</f>
        <v>0</v>
      </c>
      <c r="BC24" s="52">
        <f ca="1">SUM(BC20:BC23)</f>
        <v>60</v>
      </c>
      <c r="BD24" s="52">
        <f ca="1">SUM(BD20:BD23)</f>
        <v>54</v>
      </c>
      <c r="BE24" s="52">
        <f ca="1">SUM(BE20:BE23)</f>
        <v>59</v>
      </c>
      <c r="BF24" s="52">
        <f t="shared" ref="BF24:BK24" ca="1" si="70">SUM(BF20:BF23)</f>
        <v>65</v>
      </c>
      <c r="BG24" s="52">
        <f t="shared" ca="1" si="70"/>
        <v>65</v>
      </c>
      <c r="BH24" s="52">
        <f t="shared" ca="1" si="70"/>
        <v>66</v>
      </c>
      <c r="BI24" s="52">
        <f t="shared" ca="1" si="70"/>
        <v>63</v>
      </c>
      <c r="BJ24" s="52">
        <f t="shared" ca="1" si="70"/>
        <v>65</v>
      </c>
      <c r="BK24" s="52">
        <f t="shared" ca="1" si="70"/>
        <v>65</v>
      </c>
      <c r="BL24" s="52">
        <f t="shared" ref="BL24:BM24" ca="1" si="71">SUM(BL20:BL23)</f>
        <v>66</v>
      </c>
      <c r="BM24" s="52">
        <f t="shared" ca="1" si="71"/>
        <v>67</v>
      </c>
      <c r="BN24" s="52"/>
      <c r="BO24" s="52"/>
    </row>
    <row r="25" spans="1:67" ht="10.8" thickBot="1" x14ac:dyDescent="0.25">
      <c r="A25" s="20" t="s">
        <v>68</v>
      </c>
      <c r="B25" s="23" t="s">
        <v>15</v>
      </c>
      <c r="C25" s="24" t="s">
        <v>76</v>
      </c>
      <c r="D25" s="24" t="s">
        <v>77</v>
      </c>
      <c r="E25" s="25" t="s">
        <v>8</v>
      </c>
      <c r="F25" s="24" t="s">
        <v>9</v>
      </c>
      <c r="G25" s="24" t="s">
        <v>10</v>
      </c>
      <c r="H25" s="24" t="s">
        <v>11</v>
      </c>
      <c r="I25" s="24" t="s">
        <v>14</v>
      </c>
      <c r="J25" s="20" t="s">
        <v>13</v>
      </c>
      <c r="K25" s="4"/>
      <c r="L25" s="29" t="s">
        <v>69</v>
      </c>
      <c r="N25" s="11" t="s">
        <v>86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86">
        <f t="shared" ref="AM25:AS25" ca="1" si="72">2/3*INDIRECT(ADDRESS(ROW($A$10)+8*(COLUMN(AM18)-15),11))</f>
        <v>4</v>
      </c>
      <c r="AN25" s="86">
        <f t="shared" ca="1" si="72"/>
        <v>3.333333333333333</v>
      </c>
      <c r="AO25" s="86">
        <f t="shared" ca="1" si="72"/>
        <v>0</v>
      </c>
      <c r="AP25" s="86">
        <f t="shared" ca="1" si="72"/>
        <v>0</v>
      </c>
      <c r="AQ25" s="86">
        <f t="shared" ca="1" si="72"/>
        <v>0</v>
      </c>
      <c r="AR25" s="86">
        <f t="shared" ca="1" si="72"/>
        <v>0</v>
      </c>
      <c r="AS25" s="86">
        <f t="shared" ca="1" si="72"/>
        <v>0</v>
      </c>
      <c r="AT25" s="86">
        <f t="shared" ref="AT25:BA25" ca="1" si="73">2/3*INDIRECT(ADDRESS(ROW($A$10)+8*(COLUMN(AT18)-15),11))</f>
        <v>0</v>
      </c>
      <c r="AU25" s="86">
        <f t="shared" ca="1" si="73"/>
        <v>0</v>
      </c>
      <c r="AV25" s="86">
        <f t="shared" ca="1" si="73"/>
        <v>0</v>
      </c>
      <c r="AW25" s="86">
        <f t="shared" ca="1" si="73"/>
        <v>0</v>
      </c>
      <c r="AX25" s="86">
        <f t="shared" ca="1" si="73"/>
        <v>0</v>
      </c>
      <c r="AY25" s="86">
        <f t="shared" ca="1" si="73"/>
        <v>0</v>
      </c>
      <c r="AZ25" s="86">
        <f t="shared" ca="1" si="73"/>
        <v>0</v>
      </c>
      <c r="BA25" s="86">
        <f t="shared" ca="1" si="73"/>
        <v>0</v>
      </c>
      <c r="BB25" s="86">
        <f ca="1">2/3*INDIRECT(ADDRESS(ROW($A$10)+8*(COLUMN(BB18)-15),11))</f>
        <v>0</v>
      </c>
      <c r="BC25" s="86">
        <f ca="1">2/3*INDIRECT(ADDRESS(ROW($A$10)+8*(COLUMN(BC18)-15),11))</f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/>
      <c r="BO25" s="86"/>
    </row>
    <row r="26" spans="1:67" ht="10.8" thickBot="1" x14ac:dyDescent="0.25">
      <c r="A26" s="21" t="s">
        <v>5</v>
      </c>
      <c r="B26" s="43">
        <v>2</v>
      </c>
      <c r="C26" s="44">
        <v>3</v>
      </c>
      <c r="D26" s="45">
        <v>4</v>
      </c>
      <c r="E26" s="43"/>
      <c r="F26" s="43"/>
      <c r="G26" s="43"/>
      <c r="H26" s="43"/>
      <c r="I26" s="43"/>
      <c r="J26" s="43"/>
      <c r="K26" s="77"/>
      <c r="L26" s="30">
        <f>SUM(B26:J26)</f>
        <v>9</v>
      </c>
      <c r="M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67" x14ac:dyDescent="0.2">
      <c r="A27" s="21" t="s">
        <v>6</v>
      </c>
      <c r="B27" s="40">
        <v>1</v>
      </c>
      <c r="C27" s="2">
        <v>4</v>
      </c>
      <c r="D27" s="39">
        <v>3</v>
      </c>
      <c r="E27" s="106">
        <v>7</v>
      </c>
      <c r="F27" s="106">
        <v>12</v>
      </c>
      <c r="G27" s="106">
        <v>18</v>
      </c>
      <c r="H27" s="106">
        <v>18</v>
      </c>
      <c r="I27" s="106">
        <v>15</v>
      </c>
      <c r="J27" s="2"/>
      <c r="K27" s="75"/>
      <c r="L27" s="31">
        <f>SUM(B27:J27)</f>
        <v>78</v>
      </c>
      <c r="M27" s="2"/>
      <c r="N27" s="9" t="s">
        <v>58</v>
      </c>
      <c r="O27" s="55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</row>
    <row r="28" spans="1:67" x14ac:dyDescent="0.2">
      <c r="A28" s="21" t="s">
        <v>7</v>
      </c>
      <c r="B28" s="42">
        <v>1</v>
      </c>
      <c r="C28" s="46">
        <v>1</v>
      </c>
      <c r="D28" s="47">
        <v>5</v>
      </c>
      <c r="E28" s="46">
        <v>6</v>
      </c>
      <c r="F28" s="46">
        <v>12</v>
      </c>
      <c r="G28" s="46">
        <v>18</v>
      </c>
      <c r="H28" s="46">
        <v>18</v>
      </c>
      <c r="I28" s="46">
        <v>24</v>
      </c>
      <c r="J28" s="46">
        <v>7</v>
      </c>
      <c r="K28" s="76"/>
      <c r="L28" s="32">
        <f>SUM(B28:J28)</f>
        <v>92</v>
      </c>
      <c r="M28" s="2"/>
      <c r="N28" s="8"/>
      <c r="O28" s="5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67" ht="10.8" thickBot="1" x14ac:dyDescent="0.25">
      <c r="A29" s="22" t="s">
        <v>66</v>
      </c>
      <c r="B29" s="33">
        <f t="shared" ref="B29:L29" si="74">SUM(B26:B28)</f>
        <v>4</v>
      </c>
      <c r="C29" s="34">
        <f t="shared" si="74"/>
        <v>8</v>
      </c>
      <c r="D29" s="49">
        <f t="shared" si="74"/>
        <v>12</v>
      </c>
      <c r="E29" s="35">
        <f t="shared" si="74"/>
        <v>13</v>
      </c>
      <c r="F29" s="34">
        <f t="shared" si="74"/>
        <v>24</v>
      </c>
      <c r="G29" s="34">
        <f t="shared" si="74"/>
        <v>36</v>
      </c>
      <c r="H29" s="34">
        <f t="shared" si="74"/>
        <v>36</v>
      </c>
      <c r="I29" s="34">
        <f t="shared" si="74"/>
        <v>39</v>
      </c>
      <c r="J29" s="36">
        <f t="shared" si="74"/>
        <v>7</v>
      </c>
      <c r="K29" s="52"/>
      <c r="L29" s="37">
        <f t="shared" si="74"/>
        <v>179</v>
      </c>
      <c r="M29" s="2"/>
      <c r="N29" s="17" t="s">
        <v>31</v>
      </c>
      <c r="O29" s="53" t="s">
        <v>64</v>
      </c>
      <c r="P29" s="54" t="s">
        <v>32</v>
      </c>
      <c r="Q29" s="54" t="s">
        <v>60</v>
      </c>
      <c r="R29" s="54" t="s">
        <v>55</v>
      </c>
      <c r="S29" s="54" t="s">
        <v>33</v>
      </c>
      <c r="T29" s="54" t="s">
        <v>34</v>
      </c>
      <c r="U29" s="54" t="s">
        <v>35</v>
      </c>
      <c r="V29" s="54" t="s">
        <v>36</v>
      </c>
      <c r="W29" s="54" t="s">
        <v>37</v>
      </c>
      <c r="X29" s="54" t="s">
        <v>38</v>
      </c>
      <c r="Y29" s="54" t="s">
        <v>39</v>
      </c>
      <c r="Z29" s="54" t="s">
        <v>40</v>
      </c>
      <c r="AA29" s="54" t="s">
        <v>41</v>
      </c>
      <c r="AB29" s="54" t="s">
        <v>42</v>
      </c>
      <c r="AC29" s="54" t="s">
        <v>43</v>
      </c>
      <c r="AD29" s="54" t="s">
        <v>44</v>
      </c>
      <c r="AE29" s="54" t="s">
        <v>45</v>
      </c>
      <c r="AF29" s="54" t="s">
        <v>46</v>
      </c>
      <c r="AG29" s="54" t="s">
        <v>47</v>
      </c>
      <c r="AH29" s="54" t="s">
        <v>48</v>
      </c>
      <c r="AI29" s="54" t="s">
        <v>49</v>
      </c>
      <c r="AJ29" s="54" t="s">
        <v>50</v>
      </c>
      <c r="AK29" s="54" t="s">
        <v>51</v>
      </c>
      <c r="AL29" s="54" t="s">
        <v>80</v>
      </c>
      <c r="AM29" s="54" t="s">
        <v>81</v>
      </c>
      <c r="AN29" s="54" t="s">
        <v>82</v>
      </c>
      <c r="AO29" s="54" t="s">
        <v>83</v>
      </c>
      <c r="AP29" s="54" t="s">
        <v>84</v>
      </c>
      <c r="AQ29" s="54" t="s">
        <v>96</v>
      </c>
      <c r="AR29" s="54" t="s">
        <v>97</v>
      </c>
      <c r="AS29" s="54" t="s">
        <v>98</v>
      </c>
      <c r="AT29" s="54" t="s">
        <v>104</v>
      </c>
      <c r="AU29" s="54" t="s">
        <v>105</v>
      </c>
      <c r="AV29" s="54" t="s">
        <v>106</v>
      </c>
      <c r="AW29" s="54" t="s">
        <v>107</v>
      </c>
      <c r="AX29" s="54" t="s">
        <v>109</v>
      </c>
      <c r="AY29" s="54" t="s">
        <v>110</v>
      </c>
      <c r="AZ29" s="54" t="s">
        <v>111</v>
      </c>
      <c r="BA29" s="54" t="s">
        <v>112</v>
      </c>
      <c r="BB29" s="54" t="s">
        <v>121</v>
      </c>
      <c r="BC29" s="54" t="s">
        <v>122</v>
      </c>
      <c r="BD29" s="54" t="s">
        <v>123</v>
      </c>
      <c r="BE29" s="54" t="s">
        <v>124</v>
      </c>
      <c r="BF29" s="54" t="s">
        <v>131</v>
      </c>
      <c r="BG29" s="54" t="s">
        <v>132</v>
      </c>
      <c r="BH29" s="54" t="s">
        <v>133</v>
      </c>
      <c r="BI29" s="54" t="s">
        <v>134</v>
      </c>
      <c r="BJ29" s="54" t="s">
        <v>135</v>
      </c>
      <c r="BK29" s="54" t="s">
        <v>136</v>
      </c>
      <c r="BL29" s="54" t="s">
        <v>141</v>
      </c>
      <c r="BM29" s="54" t="s">
        <v>142</v>
      </c>
      <c r="BN29" s="54"/>
      <c r="BO29" s="54"/>
    </row>
    <row r="30" spans="1:67" x14ac:dyDescent="0.2">
      <c r="N30" s="7" t="s">
        <v>15</v>
      </c>
      <c r="O30" s="40">
        <f ca="1">INDIRECT(ADDRESS(ROW($A$11)+8*(COLUMN(O29)-15),2))</f>
        <v>1</v>
      </c>
      <c r="P30" s="40">
        <f t="shared" ref="P30:AS30" ca="1" si="75">INDIRECT(ADDRESS(ROW($A$11)+8*(COLUMN(P29)-15),2))</f>
        <v>1</v>
      </c>
      <c r="Q30" s="40">
        <f t="shared" ca="1" si="75"/>
        <v>1</v>
      </c>
      <c r="R30" s="40">
        <f t="shared" ca="1" si="75"/>
        <v>2</v>
      </c>
      <c r="S30" s="40">
        <f t="shared" ca="1" si="75"/>
        <v>1</v>
      </c>
      <c r="T30" s="40">
        <f t="shared" ca="1" si="75"/>
        <v>1</v>
      </c>
      <c r="U30" s="40">
        <f t="shared" ca="1" si="75"/>
        <v>1</v>
      </c>
      <c r="V30" s="40">
        <f t="shared" ca="1" si="75"/>
        <v>2</v>
      </c>
      <c r="W30" s="40">
        <f t="shared" ca="1" si="75"/>
        <v>2</v>
      </c>
      <c r="X30" s="40">
        <f t="shared" ca="1" si="75"/>
        <v>1</v>
      </c>
      <c r="Y30" s="40">
        <f t="shared" ca="1" si="75"/>
        <v>0</v>
      </c>
      <c r="Z30" s="40">
        <f t="shared" ca="1" si="75"/>
        <v>1</v>
      </c>
      <c r="AA30" s="40">
        <f t="shared" ca="1" si="75"/>
        <v>1</v>
      </c>
      <c r="AB30" s="40">
        <f t="shared" ca="1" si="75"/>
        <v>0</v>
      </c>
      <c r="AC30" s="40">
        <f t="shared" ca="1" si="75"/>
        <v>0</v>
      </c>
      <c r="AD30" s="40">
        <f t="shared" ca="1" si="75"/>
        <v>0</v>
      </c>
      <c r="AE30" s="40">
        <f t="shared" ca="1" si="75"/>
        <v>0</v>
      </c>
      <c r="AF30" s="40">
        <f t="shared" ca="1" si="75"/>
        <v>1</v>
      </c>
      <c r="AG30" s="40">
        <f t="shared" ca="1" si="75"/>
        <v>1</v>
      </c>
      <c r="AH30" s="40">
        <f t="shared" ca="1" si="75"/>
        <v>0</v>
      </c>
      <c r="AI30" s="40">
        <f t="shared" ca="1" si="75"/>
        <v>0</v>
      </c>
      <c r="AJ30" s="40">
        <f t="shared" ca="1" si="75"/>
        <v>0</v>
      </c>
      <c r="AK30" s="40">
        <f t="shared" ca="1" si="75"/>
        <v>0</v>
      </c>
      <c r="AL30" s="40">
        <f t="shared" ca="1" si="75"/>
        <v>0</v>
      </c>
      <c r="AM30" s="40">
        <f t="shared" ca="1" si="75"/>
        <v>0</v>
      </c>
      <c r="AN30" s="2">
        <f t="shared" ca="1" si="75"/>
        <v>0</v>
      </c>
      <c r="AO30" s="2">
        <f t="shared" ca="1" si="75"/>
        <v>0</v>
      </c>
      <c r="AP30" s="2">
        <f t="shared" ca="1" si="75"/>
        <v>0</v>
      </c>
      <c r="AQ30" s="2">
        <f t="shared" ca="1" si="75"/>
        <v>1</v>
      </c>
      <c r="AR30" s="2">
        <f t="shared" ca="1" si="75"/>
        <v>1</v>
      </c>
      <c r="AS30" s="2">
        <f t="shared" ca="1" si="75"/>
        <v>1</v>
      </c>
      <c r="AT30" s="2">
        <f t="shared" ref="AT30:BA30" ca="1" si="76">INDIRECT(ADDRESS(ROW($A$11)+8*(COLUMN(AT29)-15),2))</f>
        <v>1</v>
      </c>
      <c r="AU30" s="2">
        <f t="shared" ca="1" si="76"/>
        <v>1</v>
      </c>
      <c r="AV30" s="2">
        <f t="shared" ca="1" si="76"/>
        <v>1</v>
      </c>
      <c r="AW30" s="2">
        <f t="shared" ca="1" si="76"/>
        <v>1</v>
      </c>
      <c r="AX30" s="2">
        <f t="shared" ca="1" si="76"/>
        <v>2</v>
      </c>
      <c r="AY30" s="2">
        <f t="shared" ca="1" si="76"/>
        <v>3</v>
      </c>
      <c r="AZ30" s="2">
        <f t="shared" ca="1" si="76"/>
        <v>2</v>
      </c>
      <c r="BA30" s="2">
        <f t="shared" ca="1" si="76"/>
        <v>2</v>
      </c>
      <c r="BB30" s="2">
        <f t="shared" ref="BB30:BJ30" ca="1" si="77">INDIRECT(ADDRESS(ROW($A$11)+8*(COLUMN(BB29)-15),2))</f>
        <v>0</v>
      </c>
      <c r="BC30" s="2">
        <f t="shared" ca="1" si="77"/>
        <v>2</v>
      </c>
      <c r="BD30" s="2">
        <f t="shared" ca="1" si="77"/>
        <v>2</v>
      </c>
      <c r="BE30" s="2">
        <f t="shared" ca="1" si="77"/>
        <v>2</v>
      </c>
      <c r="BF30" s="2">
        <f t="shared" ca="1" si="77"/>
        <v>3</v>
      </c>
      <c r="BG30" s="2">
        <f t="shared" ca="1" si="77"/>
        <v>3</v>
      </c>
      <c r="BH30" s="2">
        <f t="shared" ca="1" si="77"/>
        <v>3</v>
      </c>
      <c r="BI30" s="2">
        <f t="shared" ca="1" si="77"/>
        <v>3</v>
      </c>
      <c r="BJ30" s="2">
        <f t="shared" ca="1" si="77"/>
        <v>2</v>
      </c>
      <c r="BK30" s="2">
        <f t="shared" ref="BK30" ca="1" si="78">INDIRECT(ADDRESS(ROW($A$11)+8*(COLUMN(BK29)-15),2))</f>
        <v>1</v>
      </c>
      <c r="BL30" s="2">
        <f t="shared" ref="BL30:BM30" ca="1" si="79">INDIRECT(ADDRESS(ROW($A$11)+8*(COLUMN(BL29)-15),2))</f>
        <v>1</v>
      </c>
      <c r="BM30" s="2">
        <f t="shared" ca="1" si="79"/>
        <v>2</v>
      </c>
      <c r="BN30" s="2"/>
      <c r="BO30" s="2"/>
    </row>
    <row r="31" spans="1:67" ht="10.8" thickBot="1" x14ac:dyDescent="0.25">
      <c r="N31" s="7" t="s">
        <v>78</v>
      </c>
      <c r="O31" s="40">
        <f ca="1">INDIRECT(ADDRESS(ROW($A$11)+8*(COLUMN(O29)-15),3))</f>
        <v>1</v>
      </c>
      <c r="P31" s="40">
        <f t="shared" ref="P31:AS31" ca="1" si="80">INDIRECT(ADDRESS(ROW($A$11)+8*(COLUMN(P29)-15),3))</f>
        <v>2</v>
      </c>
      <c r="Q31" s="40">
        <f t="shared" ca="1" si="80"/>
        <v>4</v>
      </c>
      <c r="R31" s="40">
        <f t="shared" ca="1" si="80"/>
        <v>2</v>
      </c>
      <c r="S31" s="40">
        <f t="shared" ca="1" si="80"/>
        <v>2</v>
      </c>
      <c r="T31" s="40">
        <f t="shared" ca="1" si="80"/>
        <v>2</v>
      </c>
      <c r="U31" s="40">
        <f t="shared" ca="1" si="80"/>
        <v>2</v>
      </c>
      <c r="V31" s="40">
        <f t="shared" ca="1" si="80"/>
        <v>1</v>
      </c>
      <c r="W31" s="40">
        <f t="shared" ca="1" si="80"/>
        <v>0</v>
      </c>
      <c r="X31" s="40">
        <f t="shared" ca="1" si="80"/>
        <v>2</v>
      </c>
      <c r="Y31" s="40">
        <f t="shared" ca="1" si="80"/>
        <v>3</v>
      </c>
      <c r="Z31" s="40">
        <f t="shared" ca="1" si="80"/>
        <v>1</v>
      </c>
      <c r="AA31" s="40">
        <f t="shared" ca="1" si="80"/>
        <v>3</v>
      </c>
      <c r="AB31" s="40">
        <f t="shared" ca="1" si="80"/>
        <v>3</v>
      </c>
      <c r="AC31" s="40">
        <f t="shared" ca="1" si="80"/>
        <v>3</v>
      </c>
      <c r="AD31" s="40">
        <f t="shared" ca="1" si="80"/>
        <v>1</v>
      </c>
      <c r="AE31" s="40">
        <f t="shared" ca="1" si="80"/>
        <v>3</v>
      </c>
      <c r="AF31" s="40">
        <f t="shared" ca="1" si="80"/>
        <v>3</v>
      </c>
      <c r="AG31" s="40">
        <f t="shared" ca="1" si="80"/>
        <v>3</v>
      </c>
      <c r="AH31" s="40">
        <f t="shared" ca="1" si="80"/>
        <v>2</v>
      </c>
      <c r="AI31" s="40">
        <f t="shared" ca="1" si="80"/>
        <v>3</v>
      </c>
      <c r="AJ31" s="40">
        <f t="shared" ca="1" si="80"/>
        <v>3</v>
      </c>
      <c r="AK31" s="40">
        <f t="shared" ca="1" si="80"/>
        <v>3</v>
      </c>
      <c r="AL31" s="40">
        <f t="shared" ca="1" si="80"/>
        <v>2</v>
      </c>
      <c r="AM31" s="40">
        <f t="shared" ca="1" si="80"/>
        <v>3</v>
      </c>
      <c r="AN31" s="2">
        <f t="shared" ca="1" si="80"/>
        <v>3</v>
      </c>
      <c r="AO31" s="2">
        <f t="shared" ca="1" si="80"/>
        <v>1</v>
      </c>
      <c r="AP31" s="2">
        <f t="shared" ca="1" si="80"/>
        <v>3</v>
      </c>
      <c r="AQ31" s="2">
        <f t="shared" ca="1" si="80"/>
        <v>2</v>
      </c>
      <c r="AR31" s="2">
        <f t="shared" ca="1" si="80"/>
        <v>1</v>
      </c>
      <c r="AS31" s="2">
        <f t="shared" ca="1" si="80"/>
        <v>2</v>
      </c>
      <c r="AT31" s="2">
        <f t="shared" ref="AT31:BA31" ca="1" si="81">INDIRECT(ADDRESS(ROW($A$11)+8*(COLUMN(AT29)-15),3))</f>
        <v>2</v>
      </c>
      <c r="AU31" s="2">
        <f t="shared" ca="1" si="81"/>
        <v>2</v>
      </c>
      <c r="AV31" s="2">
        <f t="shared" ca="1" si="81"/>
        <v>3</v>
      </c>
      <c r="AW31" s="2">
        <f t="shared" ca="1" si="81"/>
        <v>2</v>
      </c>
      <c r="AX31" s="2">
        <f t="shared" ca="1" si="81"/>
        <v>2</v>
      </c>
      <c r="AY31" s="2">
        <f t="shared" ca="1" si="81"/>
        <v>2</v>
      </c>
      <c r="AZ31" s="2">
        <f t="shared" ca="1" si="81"/>
        <v>3</v>
      </c>
      <c r="BA31" s="2">
        <f t="shared" ca="1" si="81"/>
        <v>1</v>
      </c>
      <c r="BB31" s="2">
        <f t="shared" ref="BB31:BJ31" ca="1" si="82">INDIRECT(ADDRESS(ROW($A$11)+8*(COLUMN(BB29)-15),3))</f>
        <v>0</v>
      </c>
      <c r="BC31" s="2">
        <f t="shared" ca="1" si="82"/>
        <v>1</v>
      </c>
      <c r="BD31" s="2">
        <f t="shared" ca="1" si="82"/>
        <v>2</v>
      </c>
      <c r="BE31" s="2">
        <f t="shared" ca="1" si="82"/>
        <v>3</v>
      </c>
      <c r="BF31" s="2">
        <f t="shared" ca="1" si="82"/>
        <v>1</v>
      </c>
      <c r="BG31" s="2">
        <f t="shared" ca="1" si="82"/>
        <v>2</v>
      </c>
      <c r="BH31" s="2">
        <f t="shared" ca="1" si="82"/>
        <v>3</v>
      </c>
      <c r="BI31" s="2">
        <f t="shared" ca="1" si="82"/>
        <v>3</v>
      </c>
      <c r="BJ31" s="2">
        <f t="shared" ca="1" si="82"/>
        <v>3</v>
      </c>
      <c r="BK31" s="2">
        <f t="shared" ref="BK31" ca="1" si="83">INDIRECT(ADDRESS(ROW($A$11)+8*(COLUMN(BK29)-15),3))</f>
        <v>4</v>
      </c>
      <c r="BL31" s="2">
        <f t="shared" ref="BL31:BM31" ca="1" si="84">INDIRECT(ADDRESS(ROW($A$11)+8*(COLUMN(BL29)-15),3))</f>
        <v>3</v>
      </c>
      <c r="BM31" s="2">
        <f t="shared" ca="1" si="84"/>
        <v>3</v>
      </c>
      <c r="BN31" s="2"/>
      <c r="BO31" s="2"/>
    </row>
    <row r="32" spans="1:67" x14ac:dyDescent="0.2">
      <c r="A32" s="27" t="s">
        <v>28</v>
      </c>
      <c r="B32" s="19" t="s">
        <v>67</v>
      </c>
      <c r="C32" s="19"/>
      <c r="D32" s="19"/>
      <c r="E32" s="19"/>
      <c r="F32" s="19"/>
      <c r="G32" s="19"/>
      <c r="H32" s="19"/>
      <c r="I32" s="19"/>
      <c r="J32" s="26"/>
      <c r="K32" s="19"/>
      <c r="L32" s="28"/>
      <c r="N32" s="7" t="s">
        <v>79</v>
      </c>
      <c r="O32" s="40">
        <f ca="1">INDIRECT(ADDRESS(ROW($A$11)+8*(COLUMN(O30)-15),4))</f>
        <v>3</v>
      </c>
      <c r="P32" s="40">
        <f t="shared" ref="P32:AS32" ca="1" si="85">INDIRECT(ADDRESS(ROW($A$11)+8*(COLUMN(P30)-15),4))</f>
        <v>5</v>
      </c>
      <c r="Q32" s="40">
        <f t="shared" ca="1" si="85"/>
        <v>3</v>
      </c>
      <c r="R32" s="40">
        <f t="shared" ca="1" si="85"/>
        <v>4</v>
      </c>
      <c r="S32" s="40">
        <f t="shared" ca="1" si="85"/>
        <v>4</v>
      </c>
      <c r="T32" s="40">
        <f t="shared" ca="1" si="85"/>
        <v>5</v>
      </c>
      <c r="U32" s="40">
        <f t="shared" ca="1" si="85"/>
        <v>6</v>
      </c>
      <c r="V32" s="40">
        <f t="shared" ca="1" si="85"/>
        <v>5</v>
      </c>
      <c r="W32" s="40">
        <f t="shared" ca="1" si="85"/>
        <v>6</v>
      </c>
      <c r="X32" s="40">
        <f t="shared" ca="1" si="85"/>
        <v>6</v>
      </c>
      <c r="Y32" s="40">
        <f t="shared" ca="1" si="85"/>
        <v>5</v>
      </c>
      <c r="Z32" s="40">
        <f t="shared" ca="1" si="85"/>
        <v>4</v>
      </c>
      <c r="AA32" s="40">
        <f t="shared" ca="1" si="85"/>
        <v>3</v>
      </c>
      <c r="AB32" s="40">
        <f t="shared" ca="1" si="85"/>
        <v>3</v>
      </c>
      <c r="AC32" s="40">
        <f t="shared" ca="1" si="85"/>
        <v>4</v>
      </c>
      <c r="AD32" s="40">
        <f t="shared" ca="1" si="85"/>
        <v>5</v>
      </c>
      <c r="AE32" s="40">
        <f t="shared" ca="1" si="85"/>
        <v>4</v>
      </c>
      <c r="AF32" s="40">
        <f t="shared" ca="1" si="85"/>
        <v>1</v>
      </c>
      <c r="AG32" s="40">
        <f t="shared" ca="1" si="85"/>
        <v>2</v>
      </c>
      <c r="AH32" s="40">
        <f t="shared" ca="1" si="85"/>
        <v>4</v>
      </c>
      <c r="AI32" s="40">
        <f t="shared" ca="1" si="85"/>
        <v>4</v>
      </c>
      <c r="AJ32" s="40">
        <f t="shared" ca="1" si="85"/>
        <v>3</v>
      </c>
      <c r="AK32" s="40">
        <f t="shared" ca="1" si="85"/>
        <v>3</v>
      </c>
      <c r="AL32" s="40">
        <f t="shared" ca="1" si="85"/>
        <v>5</v>
      </c>
      <c r="AM32" s="40">
        <f t="shared" ca="1" si="85"/>
        <v>2</v>
      </c>
      <c r="AN32" s="2">
        <f t="shared" ca="1" si="85"/>
        <v>1</v>
      </c>
      <c r="AO32" s="2">
        <f t="shared" ca="1" si="85"/>
        <v>4</v>
      </c>
      <c r="AP32" s="2">
        <f t="shared" ca="1" si="85"/>
        <v>3</v>
      </c>
      <c r="AQ32" s="2">
        <f t="shared" ca="1" si="85"/>
        <v>4</v>
      </c>
      <c r="AR32" s="2">
        <f t="shared" ca="1" si="85"/>
        <v>5</v>
      </c>
      <c r="AS32" s="2">
        <f t="shared" ca="1" si="85"/>
        <v>4</v>
      </c>
      <c r="AT32" s="2">
        <f t="shared" ref="AT32:BA32" ca="1" si="86">INDIRECT(ADDRESS(ROW($A$11)+8*(COLUMN(AT30)-15),4))</f>
        <v>4</v>
      </c>
      <c r="AU32" s="2">
        <f t="shared" ca="1" si="86"/>
        <v>4</v>
      </c>
      <c r="AV32" s="2">
        <f t="shared" ca="1" si="86"/>
        <v>3</v>
      </c>
      <c r="AW32" s="2">
        <f t="shared" ca="1" si="86"/>
        <v>4</v>
      </c>
      <c r="AX32" s="2">
        <f t="shared" ca="1" si="86"/>
        <v>3</v>
      </c>
      <c r="AY32" s="2">
        <f t="shared" ca="1" si="86"/>
        <v>3</v>
      </c>
      <c r="AZ32" s="2">
        <f t="shared" ca="1" si="86"/>
        <v>3</v>
      </c>
      <c r="BA32" s="2">
        <f t="shared" ca="1" si="86"/>
        <v>3</v>
      </c>
      <c r="BB32" s="2">
        <f t="shared" ref="BB32:BJ32" ca="1" si="87">INDIRECT(ADDRESS(ROW($A$11)+8*(COLUMN(BB30)-15),4))</f>
        <v>0</v>
      </c>
      <c r="BC32" s="2">
        <f t="shared" ca="1" si="87"/>
        <v>4</v>
      </c>
      <c r="BD32" s="2">
        <f t="shared" ca="1" si="87"/>
        <v>4</v>
      </c>
      <c r="BE32" s="2">
        <f t="shared" ca="1" si="87"/>
        <v>4</v>
      </c>
      <c r="BF32" s="2">
        <f t="shared" ca="1" si="87"/>
        <v>4</v>
      </c>
      <c r="BG32" s="2">
        <f t="shared" ca="1" si="87"/>
        <v>5</v>
      </c>
      <c r="BH32" s="2">
        <f t="shared" ca="1" si="87"/>
        <v>3</v>
      </c>
      <c r="BI32" s="2">
        <f t="shared" ca="1" si="87"/>
        <v>4</v>
      </c>
      <c r="BJ32" s="2">
        <f t="shared" ca="1" si="87"/>
        <v>5</v>
      </c>
      <c r="BK32" s="2">
        <f t="shared" ref="BK32" ca="1" si="88">INDIRECT(ADDRESS(ROW($A$11)+8*(COLUMN(BK30)-15),4))</f>
        <v>3</v>
      </c>
      <c r="BL32" s="2">
        <f t="shared" ref="BL32:BM32" ca="1" si="89">INDIRECT(ADDRESS(ROW($A$11)+8*(COLUMN(BL30)-15),4))</f>
        <v>5</v>
      </c>
      <c r="BM32" s="2">
        <f t="shared" ca="1" si="89"/>
        <v>3</v>
      </c>
      <c r="BN32" s="2"/>
      <c r="BO32" s="2"/>
    </row>
    <row r="33" spans="1:67" ht="10.8" thickBot="1" x14ac:dyDescent="0.25">
      <c r="A33" s="20" t="s">
        <v>68</v>
      </c>
      <c r="B33" s="23" t="s">
        <v>15</v>
      </c>
      <c r="C33" s="24" t="s">
        <v>76</v>
      </c>
      <c r="D33" s="24" t="s">
        <v>77</v>
      </c>
      <c r="E33" s="25" t="s">
        <v>8</v>
      </c>
      <c r="F33" s="24" t="s">
        <v>9</v>
      </c>
      <c r="G33" s="24" t="s">
        <v>10</v>
      </c>
      <c r="H33" s="24" t="s">
        <v>11</v>
      </c>
      <c r="I33" s="24" t="s">
        <v>14</v>
      </c>
      <c r="J33" s="20" t="s">
        <v>13</v>
      </c>
      <c r="K33" s="4"/>
      <c r="L33" s="29" t="s">
        <v>69</v>
      </c>
      <c r="N33" s="7" t="s">
        <v>8</v>
      </c>
      <c r="O33" s="40">
        <f ca="1">INDIRECT(ADDRESS(ROW($A$11)+8*(COLUMN(O32)-15),5))</f>
        <v>7</v>
      </c>
      <c r="P33" s="40">
        <f t="shared" ref="P33:AS33" ca="1" si="90">INDIRECT(ADDRESS(ROW($A$11)+8*(COLUMN(P32)-15),5))</f>
        <v>6</v>
      </c>
      <c r="Q33" s="40">
        <f t="shared" ca="1" si="90"/>
        <v>7</v>
      </c>
      <c r="R33" s="40">
        <f t="shared" ca="1" si="90"/>
        <v>6</v>
      </c>
      <c r="S33" s="40">
        <f t="shared" ca="1" si="90"/>
        <v>6</v>
      </c>
      <c r="T33" s="40">
        <f t="shared" ca="1" si="90"/>
        <v>6</v>
      </c>
      <c r="U33" s="40">
        <f t="shared" ca="1" si="90"/>
        <v>6</v>
      </c>
      <c r="V33" s="40">
        <f t="shared" ca="1" si="90"/>
        <v>6</v>
      </c>
      <c r="W33" s="40">
        <f t="shared" ca="1" si="90"/>
        <v>6</v>
      </c>
      <c r="X33" s="40">
        <f t="shared" ca="1" si="90"/>
        <v>6</v>
      </c>
      <c r="Y33" s="40">
        <f t="shared" ca="1" si="90"/>
        <v>6</v>
      </c>
      <c r="Z33" s="40">
        <f t="shared" ca="1" si="90"/>
        <v>8</v>
      </c>
      <c r="AA33" s="40">
        <f t="shared" ca="1" si="90"/>
        <v>6</v>
      </c>
      <c r="AB33" s="40">
        <f t="shared" ca="1" si="90"/>
        <v>7</v>
      </c>
      <c r="AC33" s="40">
        <f t="shared" ca="1" si="90"/>
        <v>6</v>
      </c>
      <c r="AD33" s="40">
        <f t="shared" ca="1" si="90"/>
        <v>6</v>
      </c>
      <c r="AE33" s="40">
        <f t="shared" ca="1" si="90"/>
        <v>5</v>
      </c>
      <c r="AF33" s="40">
        <f t="shared" ca="1" si="90"/>
        <v>8</v>
      </c>
      <c r="AG33" s="40">
        <f t="shared" ca="1" si="90"/>
        <v>6</v>
      </c>
      <c r="AH33" s="40">
        <f t="shared" ca="1" si="90"/>
        <v>6</v>
      </c>
      <c r="AI33" s="40">
        <f t="shared" ca="1" si="90"/>
        <v>6</v>
      </c>
      <c r="AJ33" s="40">
        <f t="shared" ca="1" si="90"/>
        <v>7</v>
      </c>
      <c r="AK33" s="40">
        <f t="shared" ca="1" si="90"/>
        <v>6</v>
      </c>
      <c r="AL33" s="40">
        <f t="shared" ca="1" si="90"/>
        <v>5</v>
      </c>
      <c r="AM33" s="40">
        <f t="shared" ca="1" si="90"/>
        <v>8</v>
      </c>
      <c r="AN33" s="2">
        <f t="shared" ca="1" si="90"/>
        <v>7</v>
      </c>
      <c r="AO33" s="2">
        <f t="shared" ca="1" si="90"/>
        <v>6</v>
      </c>
      <c r="AP33" s="2">
        <f t="shared" ca="1" si="90"/>
        <v>6</v>
      </c>
      <c r="AQ33" s="2">
        <f t="shared" ca="1" si="90"/>
        <v>5</v>
      </c>
      <c r="AR33" s="2">
        <f t="shared" ca="1" si="90"/>
        <v>6</v>
      </c>
      <c r="AS33" s="2">
        <f t="shared" ca="1" si="90"/>
        <v>5</v>
      </c>
      <c r="AT33" s="2">
        <f t="shared" ref="AT33:BA33" ca="1" si="91">INDIRECT(ADDRESS(ROW($A$11)+8*(COLUMN(AT32)-15),5))</f>
        <v>6</v>
      </c>
      <c r="AU33" s="2">
        <f t="shared" ca="1" si="91"/>
        <v>6</v>
      </c>
      <c r="AV33" s="2">
        <f t="shared" ca="1" si="91"/>
        <v>6</v>
      </c>
      <c r="AW33" s="2">
        <f t="shared" ca="1" si="91"/>
        <v>7</v>
      </c>
      <c r="AX33" s="2">
        <f t="shared" ca="1" si="91"/>
        <v>7</v>
      </c>
      <c r="AY33" s="2">
        <f t="shared" ca="1" si="91"/>
        <v>7</v>
      </c>
      <c r="AZ33" s="2">
        <f t="shared" ca="1" si="91"/>
        <v>6</v>
      </c>
      <c r="BA33" s="2">
        <f t="shared" ca="1" si="91"/>
        <v>5</v>
      </c>
      <c r="BB33" s="2">
        <f t="shared" ref="BB33:BJ33" ca="1" si="92">INDIRECT(ADDRESS(ROW($A$11)+8*(COLUMN(BB32)-15),5))</f>
        <v>0</v>
      </c>
      <c r="BC33" s="2">
        <f t="shared" ca="1" si="92"/>
        <v>6</v>
      </c>
      <c r="BD33" s="2">
        <f t="shared" ca="1" si="92"/>
        <v>6</v>
      </c>
      <c r="BE33" s="2">
        <f t="shared" ca="1" si="92"/>
        <v>6</v>
      </c>
      <c r="BF33" s="2">
        <f t="shared" ca="1" si="92"/>
        <v>6</v>
      </c>
      <c r="BG33" s="2">
        <f t="shared" ca="1" si="92"/>
        <v>6</v>
      </c>
      <c r="BH33" s="2">
        <f t="shared" ca="1" si="92"/>
        <v>6</v>
      </c>
      <c r="BI33" s="2">
        <f t="shared" ca="1" si="92"/>
        <v>5</v>
      </c>
      <c r="BJ33" s="2">
        <f t="shared" ca="1" si="92"/>
        <v>6</v>
      </c>
      <c r="BK33" s="2">
        <f t="shared" ref="BK33" ca="1" si="93">INDIRECT(ADDRESS(ROW($A$11)+8*(COLUMN(BK32)-15),5))</f>
        <v>6</v>
      </c>
      <c r="BL33" s="2">
        <f t="shared" ref="BL33:BM33" ca="1" si="94">INDIRECT(ADDRESS(ROW($A$11)+8*(COLUMN(BL32)-15),5))</f>
        <v>6</v>
      </c>
      <c r="BM33" s="2">
        <f t="shared" ca="1" si="94"/>
        <v>7</v>
      </c>
      <c r="BN33" s="2"/>
      <c r="BO33" s="2"/>
    </row>
    <row r="34" spans="1:67" x14ac:dyDescent="0.2">
      <c r="A34" s="21" t="s">
        <v>5</v>
      </c>
      <c r="B34" s="87">
        <v>2</v>
      </c>
      <c r="C34" s="73">
        <v>3</v>
      </c>
      <c r="D34" s="73">
        <v>3</v>
      </c>
      <c r="E34" s="88"/>
      <c r="F34" s="73"/>
      <c r="G34" s="73"/>
      <c r="H34" s="73"/>
      <c r="I34" s="73"/>
      <c r="J34" s="73"/>
      <c r="K34" s="77"/>
      <c r="L34" s="30">
        <f>SUM(B34:J34)</f>
        <v>8</v>
      </c>
      <c r="M34" s="2"/>
      <c r="N34" s="7" t="s">
        <v>9</v>
      </c>
      <c r="O34" s="40">
        <f ca="1">INDIRECT(ADDRESS(ROW($A$11)+8*(COLUMN(O33)-15),6))</f>
        <v>12</v>
      </c>
      <c r="P34" s="40">
        <f t="shared" ref="P34:AS34" ca="1" si="95">INDIRECT(ADDRESS(ROW($A$11)+8*(COLUMN(P33)-15),6))</f>
        <v>12</v>
      </c>
      <c r="Q34" s="40">
        <f t="shared" ca="1" si="95"/>
        <v>12</v>
      </c>
      <c r="R34" s="40">
        <f t="shared" ca="1" si="95"/>
        <v>12</v>
      </c>
      <c r="S34" s="40">
        <f t="shared" ca="1" si="95"/>
        <v>12</v>
      </c>
      <c r="T34" s="40">
        <f t="shared" ca="1" si="95"/>
        <v>12</v>
      </c>
      <c r="U34" s="40">
        <f t="shared" ca="1" si="95"/>
        <v>12</v>
      </c>
      <c r="V34" s="40">
        <f t="shared" ca="1" si="95"/>
        <v>12</v>
      </c>
      <c r="W34" s="40">
        <f t="shared" ca="1" si="95"/>
        <v>12</v>
      </c>
      <c r="X34" s="40">
        <f t="shared" ca="1" si="95"/>
        <v>10</v>
      </c>
      <c r="Y34" s="40">
        <f t="shared" ca="1" si="95"/>
        <v>12</v>
      </c>
      <c r="Z34" s="40">
        <f t="shared" ca="1" si="95"/>
        <v>12</v>
      </c>
      <c r="AA34" s="40">
        <f t="shared" ca="1" si="95"/>
        <v>12</v>
      </c>
      <c r="AB34" s="40">
        <f t="shared" ca="1" si="95"/>
        <v>11</v>
      </c>
      <c r="AC34" s="40">
        <f t="shared" ca="1" si="95"/>
        <v>12</v>
      </c>
      <c r="AD34" s="40">
        <f t="shared" ca="1" si="95"/>
        <v>12</v>
      </c>
      <c r="AE34" s="40">
        <f t="shared" ca="1" si="95"/>
        <v>12</v>
      </c>
      <c r="AF34" s="40">
        <f t="shared" ca="1" si="95"/>
        <v>10</v>
      </c>
      <c r="AG34" s="40">
        <f t="shared" ca="1" si="95"/>
        <v>12</v>
      </c>
      <c r="AH34" s="40">
        <f t="shared" ca="1" si="95"/>
        <v>12</v>
      </c>
      <c r="AI34" s="40">
        <f t="shared" ca="1" si="95"/>
        <v>12</v>
      </c>
      <c r="AJ34" s="40">
        <f t="shared" ca="1" si="95"/>
        <v>12</v>
      </c>
      <c r="AK34" s="40">
        <f t="shared" ca="1" si="95"/>
        <v>12</v>
      </c>
      <c r="AL34" s="40">
        <f t="shared" ca="1" si="95"/>
        <v>12</v>
      </c>
      <c r="AM34" s="40">
        <f t="shared" ca="1" si="95"/>
        <v>12</v>
      </c>
      <c r="AN34" s="2">
        <f t="shared" ca="1" si="95"/>
        <v>12</v>
      </c>
      <c r="AO34" s="2">
        <f t="shared" ca="1" si="95"/>
        <v>11</v>
      </c>
      <c r="AP34" s="2">
        <f t="shared" ca="1" si="95"/>
        <v>11</v>
      </c>
      <c r="AQ34" s="2">
        <f t="shared" ca="1" si="95"/>
        <v>12</v>
      </c>
      <c r="AR34" s="2">
        <f t="shared" ca="1" si="95"/>
        <v>10</v>
      </c>
      <c r="AS34" s="2">
        <f t="shared" ca="1" si="95"/>
        <v>9</v>
      </c>
      <c r="AT34" s="2">
        <f t="shared" ref="AT34:BA34" ca="1" si="96">INDIRECT(ADDRESS(ROW($A$11)+8*(COLUMN(AT33)-15),6))</f>
        <v>11</v>
      </c>
      <c r="AU34" s="2">
        <f t="shared" ca="1" si="96"/>
        <v>12</v>
      </c>
      <c r="AV34" s="2">
        <f t="shared" ca="1" si="96"/>
        <v>11</v>
      </c>
      <c r="AW34" s="2">
        <f t="shared" ca="1" si="96"/>
        <v>8</v>
      </c>
      <c r="AX34" s="2">
        <f t="shared" ca="1" si="96"/>
        <v>8</v>
      </c>
      <c r="AY34" s="2">
        <f t="shared" ca="1" si="96"/>
        <v>7</v>
      </c>
      <c r="AZ34" s="2">
        <f t="shared" ca="1" si="96"/>
        <v>8</v>
      </c>
      <c r="BA34" s="2">
        <f t="shared" ca="1" si="96"/>
        <v>6</v>
      </c>
      <c r="BB34" s="2">
        <f t="shared" ref="BB34:BJ34" ca="1" si="97">INDIRECT(ADDRESS(ROW($A$11)+8*(COLUMN(BB33)-15),6))</f>
        <v>0</v>
      </c>
      <c r="BC34" s="2">
        <f t="shared" ca="1" si="97"/>
        <v>6</v>
      </c>
      <c r="BD34" s="2">
        <f t="shared" ca="1" si="97"/>
        <v>6</v>
      </c>
      <c r="BE34" s="2">
        <f t="shared" ca="1" si="97"/>
        <v>6</v>
      </c>
      <c r="BF34" s="2">
        <f t="shared" ca="1" si="97"/>
        <v>6</v>
      </c>
      <c r="BG34" s="2">
        <f t="shared" ca="1" si="97"/>
        <v>6</v>
      </c>
      <c r="BH34" s="2">
        <f t="shared" ca="1" si="97"/>
        <v>6</v>
      </c>
      <c r="BI34" s="2">
        <f t="shared" ca="1" si="97"/>
        <v>5</v>
      </c>
      <c r="BJ34" s="2">
        <f t="shared" ca="1" si="97"/>
        <v>6</v>
      </c>
      <c r="BK34" s="2">
        <f t="shared" ref="BK34" ca="1" si="98">INDIRECT(ADDRESS(ROW($A$11)+8*(COLUMN(BK33)-15),6))</f>
        <v>5</v>
      </c>
      <c r="BL34" s="2">
        <f t="shared" ref="BL34:BM34" ca="1" si="99">INDIRECT(ADDRESS(ROW($A$11)+8*(COLUMN(BL33)-15),6))</f>
        <v>6</v>
      </c>
      <c r="BM34" s="2">
        <f t="shared" ca="1" si="99"/>
        <v>6</v>
      </c>
      <c r="BN34" s="2"/>
      <c r="BO34" s="2"/>
    </row>
    <row r="35" spans="1:67" x14ac:dyDescent="0.2">
      <c r="A35" s="21" t="s">
        <v>6</v>
      </c>
      <c r="B35" s="87">
        <v>2</v>
      </c>
      <c r="C35" s="73">
        <v>2</v>
      </c>
      <c r="D35" s="73">
        <v>4</v>
      </c>
      <c r="E35" s="73">
        <v>6</v>
      </c>
      <c r="F35" s="73">
        <v>12</v>
      </c>
      <c r="G35" s="73">
        <v>18</v>
      </c>
      <c r="H35" s="73">
        <v>18</v>
      </c>
      <c r="I35" s="73">
        <v>18</v>
      </c>
      <c r="J35" s="73"/>
      <c r="K35" s="75"/>
      <c r="L35" s="31">
        <f>SUM(B35:J35)</f>
        <v>80</v>
      </c>
      <c r="M35" s="2"/>
      <c r="N35" s="7" t="s">
        <v>10</v>
      </c>
      <c r="O35" s="40">
        <f ca="1">INDIRECT(ADDRESS(ROW($A$11)+8*(COLUMN(O34)-15),7))</f>
        <v>18</v>
      </c>
      <c r="P35" s="40">
        <f t="shared" ref="P35:AS35" ca="1" si="100">INDIRECT(ADDRESS(ROW($A$11)+8*(COLUMN(P34)-15),7))</f>
        <v>18</v>
      </c>
      <c r="Q35" s="40">
        <f t="shared" ca="1" si="100"/>
        <v>18</v>
      </c>
      <c r="R35" s="40">
        <f t="shared" ca="1" si="100"/>
        <v>18</v>
      </c>
      <c r="S35" s="40">
        <f t="shared" ca="1" si="100"/>
        <v>18</v>
      </c>
      <c r="T35" s="40">
        <f t="shared" ca="1" si="100"/>
        <v>18</v>
      </c>
      <c r="U35" s="40">
        <f t="shared" ca="1" si="100"/>
        <v>18</v>
      </c>
      <c r="V35" s="40">
        <f t="shared" ca="1" si="100"/>
        <v>18</v>
      </c>
      <c r="W35" s="40">
        <f t="shared" ca="1" si="100"/>
        <v>18</v>
      </c>
      <c r="X35" s="40">
        <f t="shared" ca="1" si="100"/>
        <v>16</v>
      </c>
      <c r="Y35" s="40">
        <f t="shared" ca="1" si="100"/>
        <v>18</v>
      </c>
      <c r="Z35" s="40">
        <f t="shared" ca="1" si="100"/>
        <v>18</v>
      </c>
      <c r="AA35" s="40">
        <f t="shared" ca="1" si="100"/>
        <v>17</v>
      </c>
      <c r="AB35" s="40">
        <f t="shared" ca="1" si="100"/>
        <v>16</v>
      </c>
      <c r="AC35" s="40">
        <f t="shared" ca="1" si="100"/>
        <v>14</v>
      </c>
      <c r="AD35" s="40">
        <f t="shared" ca="1" si="100"/>
        <v>11</v>
      </c>
      <c r="AE35" s="40">
        <f t="shared" ca="1" si="100"/>
        <v>12</v>
      </c>
      <c r="AF35" s="40">
        <f t="shared" ca="1" si="100"/>
        <v>10</v>
      </c>
      <c r="AG35" s="40">
        <f t="shared" ca="1" si="100"/>
        <v>10</v>
      </c>
      <c r="AH35" s="40">
        <f t="shared" ca="1" si="100"/>
        <v>12</v>
      </c>
      <c r="AI35" s="40">
        <f t="shared" ca="1" si="100"/>
        <v>11</v>
      </c>
      <c r="AJ35" s="40">
        <f t="shared" ca="1" si="100"/>
        <v>12</v>
      </c>
      <c r="AK35" s="40">
        <f t="shared" ca="1" si="100"/>
        <v>11</v>
      </c>
      <c r="AL35" s="40">
        <f t="shared" ca="1" si="100"/>
        <v>12</v>
      </c>
      <c r="AM35" s="40">
        <f t="shared" ca="1" si="100"/>
        <v>12</v>
      </c>
      <c r="AN35" s="2">
        <f t="shared" ca="1" si="100"/>
        <v>11</v>
      </c>
      <c r="AO35" s="2">
        <f t="shared" ca="1" si="100"/>
        <v>11</v>
      </c>
      <c r="AP35" s="2">
        <f t="shared" ca="1" si="100"/>
        <v>11</v>
      </c>
      <c r="AQ35" s="2">
        <f t="shared" ca="1" si="100"/>
        <v>12</v>
      </c>
      <c r="AR35" s="2">
        <f t="shared" ca="1" si="100"/>
        <v>12</v>
      </c>
      <c r="AS35" s="2">
        <f t="shared" ca="1" si="100"/>
        <v>11</v>
      </c>
      <c r="AT35" s="2">
        <f t="shared" ref="AT35:BA35" ca="1" si="101">INDIRECT(ADDRESS(ROW($A$11)+8*(COLUMN(AT34)-15),7))</f>
        <v>12</v>
      </c>
      <c r="AU35" s="2">
        <f t="shared" ca="1" si="101"/>
        <v>12</v>
      </c>
      <c r="AV35" s="2">
        <f t="shared" ca="1" si="101"/>
        <v>12</v>
      </c>
      <c r="AW35" s="2">
        <f t="shared" ca="1" si="101"/>
        <v>12</v>
      </c>
      <c r="AX35" s="2">
        <f t="shared" ca="1" si="101"/>
        <v>12</v>
      </c>
      <c r="AY35" s="2">
        <f t="shared" ca="1" si="101"/>
        <v>12</v>
      </c>
      <c r="AZ35" s="2">
        <f t="shared" ca="1" si="101"/>
        <v>8</v>
      </c>
      <c r="BA35" s="2">
        <f t="shared" ca="1" si="101"/>
        <v>5</v>
      </c>
      <c r="BB35" s="2">
        <f t="shared" ref="BB35:BJ35" ca="1" si="102">INDIRECT(ADDRESS(ROW($A$11)+8*(COLUMN(BB34)-15),7))</f>
        <v>0</v>
      </c>
      <c r="BC35" s="2">
        <f t="shared" ca="1" si="102"/>
        <v>7</v>
      </c>
      <c r="BD35" s="2">
        <f t="shared" ca="1" si="102"/>
        <v>6</v>
      </c>
      <c r="BE35" s="2">
        <f t="shared" ca="1" si="102"/>
        <v>10</v>
      </c>
      <c r="BF35" s="2">
        <f t="shared" ca="1" si="102"/>
        <v>6</v>
      </c>
      <c r="BG35" s="2">
        <f t="shared" ca="1" si="102"/>
        <v>6</v>
      </c>
      <c r="BH35" s="2">
        <f t="shared" ca="1" si="102"/>
        <v>6</v>
      </c>
      <c r="BI35" s="2">
        <f t="shared" ca="1" si="102"/>
        <v>6</v>
      </c>
      <c r="BJ35" s="2">
        <f t="shared" ca="1" si="102"/>
        <v>5</v>
      </c>
      <c r="BK35" s="2">
        <f t="shared" ref="BK35" ca="1" si="103">INDIRECT(ADDRESS(ROW($A$11)+8*(COLUMN(BK34)-15),7))</f>
        <v>6</v>
      </c>
      <c r="BL35" s="2">
        <f t="shared" ref="BL35:BM35" ca="1" si="104">INDIRECT(ADDRESS(ROW($A$11)+8*(COLUMN(BL34)-15),7))</f>
        <v>6</v>
      </c>
      <c r="BM35" s="2">
        <f t="shared" ca="1" si="104"/>
        <v>6</v>
      </c>
      <c r="BN35" s="2"/>
      <c r="BO35" s="2"/>
    </row>
    <row r="36" spans="1:67" x14ac:dyDescent="0.2">
      <c r="A36" s="21" t="s">
        <v>7</v>
      </c>
      <c r="B36" s="87">
        <v>1</v>
      </c>
      <c r="C36" s="73">
        <v>1</v>
      </c>
      <c r="D36" s="73">
        <v>5</v>
      </c>
      <c r="E36" s="88">
        <v>6</v>
      </c>
      <c r="F36" s="73">
        <v>12</v>
      </c>
      <c r="G36" s="73">
        <v>17</v>
      </c>
      <c r="H36" s="73">
        <v>18</v>
      </c>
      <c r="I36" s="73">
        <v>22</v>
      </c>
      <c r="J36" s="73">
        <v>5</v>
      </c>
      <c r="K36" s="76"/>
      <c r="L36" s="32">
        <f>SUM(B36:J36)</f>
        <v>87</v>
      </c>
      <c r="M36" s="2"/>
      <c r="N36" s="7" t="s">
        <v>11</v>
      </c>
      <c r="O36" s="40">
        <f ca="1">INDIRECT(ADDRESS(ROW($A$11)+8*(COLUMN(O35)-15),8))</f>
        <v>18</v>
      </c>
      <c r="P36" s="40">
        <f t="shared" ref="P36:AS36" ca="1" si="105">INDIRECT(ADDRESS(ROW($A$11)+8*(COLUMN(P35)-15),8))</f>
        <v>18</v>
      </c>
      <c r="Q36" s="40">
        <f t="shared" ca="1" si="105"/>
        <v>18</v>
      </c>
      <c r="R36" s="40">
        <f t="shared" ca="1" si="105"/>
        <v>18</v>
      </c>
      <c r="S36" s="40">
        <f t="shared" ca="1" si="105"/>
        <v>16</v>
      </c>
      <c r="T36" s="40">
        <f t="shared" ca="1" si="105"/>
        <v>16</v>
      </c>
      <c r="U36" s="40">
        <f t="shared" ca="1" si="105"/>
        <v>17</v>
      </c>
      <c r="V36" s="40">
        <f t="shared" ca="1" si="105"/>
        <v>18</v>
      </c>
      <c r="W36" s="40">
        <f t="shared" ca="1" si="105"/>
        <v>13</v>
      </c>
      <c r="X36" s="40">
        <f t="shared" ca="1" si="105"/>
        <v>12</v>
      </c>
      <c r="Y36" s="40">
        <f t="shared" ca="1" si="105"/>
        <v>10</v>
      </c>
      <c r="Z36" s="40">
        <f t="shared" ca="1" si="105"/>
        <v>12</v>
      </c>
      <c r="AA36" s="40">
        <f t="shared" ca="1" si="105"/>
        <v>12</v>
      </c>
      <c r="AB36" s="40">
        <f t="shared" ca="1" si="105"/>
        <v>14</v>
      </c>
      <c r="AC36" s="40">
        <f t="shared" ca="1" si="105"/>
        <v>13</v>
      </c>
      <c r="AD36" s="40">
        <f t="shared" ca="1" si="105"/>
        <v>11</v>
      </c>
      <c r="AE36" s="40">
        <f t="shared" ca="1" si="105"/>
        <v>12</v>
      </c>
      <c r="AF36" s="40">
        <f t="shared" ca="1" si="105"/>
        <v>12</v>
      </c>
      <c r="AG36" s="40">
        <f t="shared" ca="1" si="105"/>
        <v>12</v>
      </c>
      <c r="AH36" s="40">
        <f t="shared" ca="1" si="105"/>
        <v>11</v>
      </c>
      <c r="AI36" s="40">
        <f t="shared" ca="1" si="105"/>
        <v>12</v>
      </c>
      <c r="AJ36" s="40">
        <f t="shared" ca="1" si="105"/>
        <v>11</v>
      </c>
      <c r="AK36" s="40">
        <f t="shared" ca="1" si="105"/>
        <v>12</v>
      </c>
      <c r="AL36" s="40">
        <f t="shared" ca="1" si="105"/>
        <v>12</v>
      </c>
      <c r="AM36" s="40">
        <f t="shared" ca="1" si="105"/>
        <v>12</v>
      </c>
      <c r="AN36" s="2">
        <f t="shared" ca="1" si="105"/>
        <v>11</v>
      </c>
      <c r="AO36" s="2">
        <f t="shared" ca="1" si="105"/>
        <v>12</v>
      </c>
      <c r="AP36" s="2">
        <f t="shared" ca="1" si="105"/>
        <v>10</v>
      </c>
      <c r="AQ36" s="2">
        <f t="shared" ca="1" si="105"/>
        <v>10</v>
      </c>
      <c r="AR36" s="2">
        <f t="shared" ca="1" si="105"/>
        <v>12</v>
      </c>
      <c r="AS36" s="2">
        <f t="shared" ca="1" si="105"/>
        <v>12</v>
      </c>
      <c r="AT36" s="2">
        <f t="shared" ref="AT36:BA36" ca="1" si="106">INDIRECT(ADDRESS(ROW($A$11)+8*(COLUMN(AT35)-15),8))</f>
        <v>8</v>
      </c>
      <c r="AU36" s="2">
        <f t="shared" ca="1" si="106"/>
        <v>11</v>
      </c>
      <c r="AV36" s="2">
        <f t="shared" ca="1" si="106"/>
        <v>6</v>
      </c>
      <c r="AW36" s="2">
        <f t="shared" ca="1" si="106"/>
        <v>6</v>
      </c>
      <c r="AX36" s="2">
        <f t="shared" ca="1" si="106"/>
        <v>8</v>
      </c>
      <c r="AY36" s="2">
        <f t="shared" ca="1" si="106"/>
        <v>7</v>
      </c>
      <c r="AZ36" s="2">
        <f t="shared" ca="1" si="106"/>
        <v>7</v>
      </c>
      <c r="BA36" s="2">
        <f t="shared" ca="1" si="106"/>
        <v>6</v>
      </c>
      <c r="BB36" s="2">
        <f t="shared" ref="BB36:BJ36" ca="1" si="107">INDIRECT(ADDRESS(ROW($A$11)+8*(COLUMN(BB35)-15),8))</f>
        <v>0</v>
      </c>
      <c r="BC36" s="2">
        <f t="shared" ca="1" si="107"/>
        <v>6</v>
      </c>
      <c r="BD36" s="2">
        <f t="shared" ca="1" si="107"/>
        <v>5</v>
      </c>
      <c r="BE36" s="2">
        <f t="shared" ca="1" si="107"/>
        <v>5</v>
      </c>
      <c r="BF36" s="2">
        <f t="shared" ca="1" si="107"/>
        <v>6</v>
      </c>
      <c r="BG36" s="2">
        <f t="shared" ca="1" si="107"/>
        <v>6</v>
      </c>
      <c r="BH36" s="2">
        <f t="shared" ca="1" si="107"/>
        <v>6</v>
      </c>
      <c r="BI36" s="2">
        <f t="shared" ca="1" si="107"/>
        <v>6</v>
      </c>
      <c r="BJ36" s="2">
        <f t="shared" ca="1" si="107"/>
        <v>6</v>
      </c>
      <c r="BK36" s="2">
        <f t="shared" ref="BK36" ca="1" si="108">INDIRECT(ADDRESS(ROW($A$11)+8*(COLUMN(BK35)-15),8))</f>
        <v>8</v>
      </c>
      <c r="BL36" s="2">
        <f t="shared" ref="BL36:BM36" ca="1" si="109">INDIRECT(ADDRESS(ROW($A$11)+8*(COLUMN(BL35)-15),8))</f>
        <v>6</v>
      </c>
      <c r="BM36" s="2">
        <f t="shared" ca="1" si="109"/>
        <v>6</v>
      </c>
      <c r="BN36" s="2"/>
      <c r="BO36" s="2"/>
    </row>
    <row r="37" spans="1:67" ht="10.8" thickBot="1" x14ac:dyDescent="0.25">
      <c r="A37" s="22" t="s">
        <v>66</v>
      </c>
      <c r="B37" s="33">
        <f t="shared" ref="B37:L37" si="110">SUM(B34:B36)</f>
        <v>5</v>
      </c>
      <c r="C37" s="34">
        <f t="shared" si="110"/>
        <v>6</v>
      </c>
      <c r="D37" s="49">
        <f t="shared" si="110"/>
        <v>12</v>
      </c>
      <c r="E37" s="35">
        <f t="shared" si="110"/>
        <v>12</v>
      </c>
      <c r="F37" s="34">
        <f t="shared" si="110"/>
        <v>24</v>
      </c>
      <c r="G37" s="34">
        <f t="shared" si="110"/>
        <v>35</v>
      </c>
      <c r="H37" s="34">
        <f t="shared" si="110"/>
        <v>36</v>
      </c>
      <c r="I37" s="34">
        <f t="shared" si="110"/>
        <v>40</v>
      </c>
      <c r="J37" s="36">
        <f t="shared" si="110"/>
        <v>5</v>
      </c>
      <c r="K37" s="52"/>
      <c r="L37" s="37">
        <f t="shared" si="110"/>
        <v>175</v>
      </c>
      <c r="M37" s="2"/>
      <c r="N37" s="7" t="s">
        <v>14</v>
      </c>
      <c r="O37" s="40">
        <f ca="1">INDIRECT(ADDRESS(ROW($A$11)+8*(COLUMN(O36)-15),9))</f>
        <v>15</v>
      </c>
      <c r="P37" s="40">
        <f t="shared" ref="P37:AS37" ca="1" si="111">INDIRECT(ADDRESS(ROW($A$11)+8*(COLUMN(P36)-15),9))</f>
        <v>17</v>
      </c>
      <c r="Q37" s="40">
        <f t="shared" ca="1" si="111"/>
        <v>15</v>
      </c>
      <c r="R37" s="40">
        <f t="shared" ca="1" si="111"/>
        <v>18</v>
      </c>
      <c r="S37" s="40">
        <f t="shared" ca="1" si="111"/>
        <v>16</v>
      </c>
      <c r="T37" s="40">
        <f t="shared" ca="1" si="111"/>
        <v>16</v>
      </c>
      <c r="U37" s="40">
        <f t="shared" ca="1" si="111"/>
        <v>16</v>
      </c>
      <c r="V37" s="40">
        <f t="shared" ca="1" si="111"/>
        <v>11</v>
      </c>
      <c r="W37" s="40">
        <f t="shared" ca="1" si="111"/>
        <v>6</v>
      </c>
      <c r="X37" s="40">
        <f t="shared" ca="1" si="111"/>
        <v>6</v>
      </c>
      <c r="Y37" s="40">
        <f t="shared" ca="1" si="111"/>
        <v>6</v>
      </c>
      <c r="Z37" s="40">
        <f t="shared" ca="1" si="111"/>
        <v>4</v>
      </c>
      <c r="AA37" s="40">
        <f t="shared" ca="1" si="111"/>
        <v>3</v>
      </c>
      <c r="AB37" s="40">
        <f t="shared" ca="1" si="111"/>
        <v>3</v>
      </c>
      <c r="AC37" s="40">
        <f t="shared" ca="1" si="111"/>
        <v>4</v>
      </c>
      <c r="AD37" s="40">
        <f t="shared" ca="1" si="111"/>
        <v>6</v>
      </c>
      <c r="AE37" s="40">
        <f t="shared" ca="1" si="111"/>
        <v>8</v>
      </c>
      <c r="AF37" s="40">
        <f t="shared" ca="1" si="111"/>
        <v>6</v>
      </c>
      <c r="AG37" s="40">
        <f t="shared" ca="1" si="111"/>
        <v>6</v>
      </c>
      <c r="AH37" s="40">
        <f t="shared" ca="1" si="111"/>
        <v>6</v>
      </c>
      <c r="AI37" s="40">
        <f t="shared" ca="1" si="111"/>
        <v>5</v>
      </c>
      <c r="AJ37" s="40">
        <f t="shared" ca="1" si="111"/>
        <v>4</v>
      </c>
      <c r="AK37" s="40">
        <f t="shared" ca="1" si="111"/>
        <v>8</v>
      </c>
      <c r="AL37" s="40">
        <f t="shared" ca="1" si="111"/>
        <v>8</v>
      </c>
      <c r="AM37" s="40">
        <f t="shared" ca="1" si="111"/>
        <v>7</v>
      </c>
      <c r="AN37" s="2">
        <f t="shared" ca="1" si="111"/>
        <v>6</v>
      </c>
      <c r="AO37" s="2">
        <f t="shared" ca="1" si="111"/>
        <v>6</v>
      </c>
      <c r="AP37" s="2">
        <f t="shared" ca="1" si="111"/>
        <v>6</v>
      </c>
      <c r="AQ37" s="2">
        <f t="shared" ca="1" si="111"/>
        <v>6</v>
      </c>
      <c r="AR37" s="2">
        <f t="shared" ca="1" si="111"/>
        <v>6</v>
      </c>
      <c r="AS37" s="2">
        <f t="shared" ca="1" si="111"/>
        <v>5</v>
      </c>
      <c r="AT37" s="2">
        <f t="shared" ref="AT37:BA37" ca="1" si="112">INDIRECT(ADDRESS(ROW($A$11)+8*(COLUMN(AT36)-15),9))</f>
        <v>6</v>
      </c>
      <c r="AU37" s="2">
        <f t="shared" ca="1" si="112"/>
        <v>6</v>
      </c>
      <c r="AV37" s="2">
        <f t="shared" ca="1" si="112"/>
        <v>6</v>
      </c>
      <c r="AW37" s="2">
        <f t="shared" ca="1" si="112"/>
        <v>6</v>
      </c>
      <c r="AX37" s="2">
        <f t="shared" ca="1" si="112"/>
        <v>6</v>
      </c>
      <c r="AY37" s="2">
        <f t="shared" ca="1" si="112"/>
        <v>5</v>
      </c>
      <c r="AZ37" s="2">
        <f t="shared" ca="1" si="112"/>
        <v>8</v>
      </c>
      <c r="BA37" s="2">
        <f t="shared" ca="1" si="112"/>
        <v>6</v>
      </c>
      <c r="BB37" s="2">
        <f t="shared" ref="BB37:BJ37" ca="1" si="113">INDIRECT(ADDRESS(ROW($A$11)+8*(COLUMN(BB36)-15),9))</f>
        <v>0</v>
      </c>
      <c r="BC37" s="2">
        <f t="shared" ca="1" si="113"/>
        <v>0</v>
      </c>
      <c r="BD37" s="2">
        <f t="shared" ca="1" si="113"/>
        <v>0</v>
      </c>
      <c r="BE37" s="2">
        <f t="shared" ca="1" si="113"/>
        <v>0</v>
      </c>
      <c r="BF37" s="2">
        <f t="shared" ca="1" si="113"/>
        <v>5</v>
      </c>
      <c r="BG37" s="2">
        <f t="shared" ca="1" si="113"/>
        <v>6</v>
      </c>
      <c r="BH37" s="2">
        <f t="shared" ca="1" si="113"/>
        <v>6</v>
      </c>
      <c r="BI37" s="2">
        <f t="shared" ca="1" si="113"/>
        <v>6</v>
      </c>
      <c r="BJ37" s="2">
        <f t="shared" ca="1" si="113"/>
        <v>6</v>
      </c>
      <c r="BK37" s="2">
        <f t="shared" ref="BK37" ca="1" si="114">INDIRECT(ADDRESS(ROW($A$11)+8*(COLUMN(BK36)-15),9))</f>
        <v>6</v>
      </c>
      <c r="BL37" s="2">
        <f t="shared" ref="BL37:BM37" ca="1" si="115">INDIRECT(ADDRESS(ROW($A$11)+8*(COLUMN(BL36)-15),9))</f>
        <v>7</v>
      </c>
      <c r="BM37" s="2">
        <f t="shared" ca="1" si="115"/>
        <v>6</v>
      </c>
      <c r="BN37" s="2"/>
      <c r="BO37" s="2"/>
    </row>
    <row r="38" spans="1:67" x14ac:dyDescent="0.2">
      <c r="N38" s="7" t="s">
        <v>13</v>
      </c>
      <c r="O38" s="40">
        <f ca="1">INDIRECT(ADDRESS(ROW($A$11)+8*(COLUMN(O37)-15),10))</f>
        <v>0</v>
      </c>
      <c r="P38" s="40">
        <f t="shared" ref="P38:AS38" ca="1" si="116">INDIRECT(ADDRESS(ROW($A$11)+8*(COLUMN(P37)-15),10))</f>
        <v>0</v>
      </c>
      <c r="Q38" s="40">
        <f t="shared" ca="1" si="116"/>
        <v>0</v>
      </c>
      <c r="R38" s="40">
        <f t="shared" ca="1" si="116"/>
        <v>0</v>
      </c>
      <c r="S38" s="40">
        <f t="shared" ca="1" si="116"/>
        <v>0</v>
      </c>
      <c r="T38" s="40">
        <f t="shared" ca="1" si="116"/>
        <v>0</v>
      </c>
      <c r="U38" s="40">
        <f t="shared" ca="1" si="116"/>
        <v>0</v>
      </c>
      <c r="V38" s="40">
        <f t="shared" ca="1" si="116"/>
        <v>0</v>
      </c>
      <c r="W38" s="40">
        <f t="shared" ca="1" si="116"/>
        <v>5</v>
      </c>
      <c r="X38" s="40">
        <f t="shared" ca="1" si="116"/>
        <v>5</v>
      </c>
      <c r="Y38" s="40">
        <f t="shared" ca="1" si="116"/>
        <v>4</v>
      </c>
      <c r="Z38" s="40">
        <f t="shared" ca="1" si="116"/>
        <v>4</v>
      </c>
      <c r="AA38" s="40">
        <f t="shared" ca="1" si="116"/>
        <v>4</v>
      </c>
      <c r="AB38" s="40">
        <f t="shared" ca="1" si="116"/>
        <v>3</v>
      </c>
      <c r="AC38" s="40">
        <f t="shared" ca="1" si="116"/>
        <v>4</v>
      </c>
      <c r="AD38" s="40">
        <f t="shared" ca="1" si="116"/>
        <v>4</v>
      </c>
      <c r="AE38" s="40">
        <f t="shared" ca="1" si="116"/>
        <v>5</v>
      </c>
      <c r="AF38" s="40">
        <f t="shared" ca="1" si="116"/>
        <v>6</v>
      </c>
      <c r="AG38" s="40">
        <f t="shared" ca="1" si="116"/>
        <v>5</v>
      </c>
      <c r="AH38" s="40">
        <f t="shared" ca="1" si="116"/>
        <v>6</v>
      </c>
      <c r="AI38" s="40">
        <f t="shared" ca="1" si="116"/>
        <v>6</v>
      </c>
      <c r="AJ38" s="40">
        <f t="shared" ca="1" si="116"/>
        <v>4</v>
      </c>
      <c r="AK38" s="40">
        <f t="shared" ca="1" si="116"/>
        <v>0</v>
      </c>
      <c r="AL38" s="40">
        <f t="shared" ca="1" si="116"/>
        <v>0</v>
      </c>
      <c r="AM38" s="40">
        <f t="shared" ca="1" si="116"/>
        <v>0</v>
      </c>
      <c r="AN38" s="48">
        <f t="shared" ca="1" si="116"/>
        <v>0</v>
      </c>
      <c r="AO38" s="48">
        <f t="shared" ca="1" si="116"/>
        <v>0</v>
      </c>
      <c r="AP38" s="48">
        <f t="shared" ca="1" si="116"/>
        <v>0</v>
      </c>
      <c r="AQ38" s="48">
        <f t="shared" ca="1" si="116"/>
        <v>0</v>
      </c>
      <c r="AR38" s="48">
        <f t="shared" ca="1" si="116"/>
        <v>0</v>
      </c>
      <c r="AS38" s="48">
        <f t="shared" ca="1" si="116"/>
        <v>0</v>
      </c>
      <c r="AT38" s="48">
        <f t="shared" ref="AT38:BA38" ca="1" si="117">INDIRECT(ADDRESS(ROW($A$11)+8*(COLUMN(AT37)-15),10))</f>
        <v>0</v>
      </c>
      <c r="AU38" s="48">
        <f t="shared" ca="1" si="117"/>
        <v>0</v>
      </c>
      <c r="AV38" s="48">
        <f t="shared" ca="1" si="117"/>
        <v>0</v>
      </c>
      <c r="AW38" s="48">
        <f t="shared" ca="1" si="117"/>
        <v>0</v>
      </c>
      <c r="AX38" s="48">
        <f t="shared" ca="1" si="117"/>
        <v>0</v>
      </c>
      <c r="AY38" s="48">
        <f t="shared" ca="1" si="117"/>
        <v>0</v>
      </c>
      <c r="AZ38" s="48">
        <f t="shared" ca="1" si="117"/>
        <v>0</v>
      </c>
      <c r="BA38" s="48">
        <f t="shared" ca="1" si="117"/>
        <v>0</v>
      </c>
      <c r="BB38" s="48">
        <f t="shared" ref="BB38:BJ38" ca="1" si="118">INDIRECT(ADDRESS(ROW($A$11)+8*(COLUMN(BB37)-15),10))</f>
        <v>0</v>
      </c>
      <c r="BC38" s="48">
        <f t="shared" ca="1" si="118"/>
        <v>0</v>
      </c>
      <c r="BD38" s="48">
        <f t="shared" ca="1" si="118"/>
        <v>0</v>
      </c>
      <c r="BE38" s="48">
        <f t="shared" ca="1" si="118"/>
        <v>0</v>
      </c>
      <c r="BF38" s="48">
        <f t="shared" ca="1" si="118"/>
        <v>0</v>
      </c>
      <c r="BG38" s="48">
        <f t="shared" ca="1" si="118"/>
        <v>0</v>
      </c>
      <c r="BH38" s="48">
        <f t="shared" ca="1" si="118"/>
        <v>0</v>
      </c>
      <c r="BI38" s="48">
        <f t="shared" ca="1" si="118"/>
        <v>0</v>
      </c>
      <c r="BJ38" s="48">
        <f t="shared" ca="1" si="118"/>
        <v>0</v>
      </c>
      <c r="BK38" s="48">
        <f t="shared" ref="BK38" ca="1" si="119">INDIRECT(ADDRESS(ROW($A$11)+8*(COLUMN(BK37)-15),10))</f>
        <v>0</v>
      </c>
      <c r="BL38" s="48">
        <f t="shared" ref="BL38:BM38" ca="1" si="120">INDIRECT(ADDRESS(ROW($A$11)+8*(COLUMN(BL37)-15),10))</f>
        <v>0</v>
      </c>
      <c r="BM38" s="48">
        <f t="shared" ca="1" si="120"/>
        <v>0</v>
      </c>
      <c r="BN38" s="48"/>
      <c r="BO38" s="48"/>
    </row>
    <row r="39" spans="1:67" ht="10.8" thickBot="1" x14ac:dyDescent="0.25">
      <c r="N39" s="10" t="s">
        <v>52</v>
      </c>
      <c r="O39" s="50">
        <f ca="1">SUM(O30:O32)</f>
        <v>5</v>
      </c>
      <c r="P39" s="50">
        <f t="shared" ref="P39:AS39" ca="1" si="121">SUM(P30:P32)</f>
        <v>8</v>
      </c>
      <c r="Q39" s="50">
        <f t="shared" ca="1" si="121"/>
        <v>8</v>
      </c>
      <c r="R39" s="50">
        <f t="shared" ca="1" si="121"/>
        <v>8</v>
      </c>
      <c r="S39" s="50">
        <f t="shared" ca="1" si="121"/>
        <v>7</v>
      </c>
      <c r="T39" s="50">
        <f t="shared" ca="1" si="121"/>
        <v>8</v>
      </c>
      <c r="U39" s="50">
        <f t="shared" ca="1" si="121"/>
        <v>9</v>
      </c>
      <c r="V39" s="50">
        <f t="shared" ca="1" si="121"/>
        <v>8</v>
      </c>
      <c r="W39" s="50">
        <f t="shared" ca="1" si="121"/>
        <v>8</v>
      </c>
      <c r="X39" s="50">
        <f t="shared" ca="1" si="121"/>
        <v>9</v>
      </c>
      <c r="Y39" s="50">
        <f t="shared" ca="1" si="121"/>
        <v>8</v>
      </c>
      <c r="Z39" s="50">
        <f t="shared" ca="1" si="121"/>
        <v>6</v>
      </c>
      <c r="AA39" s="50">
        <f t="shared" ca="1" si="121"/>
        <v>7</v>
      </c>
      <c r="AB39" s="50">
        <f t="shared" ca="1" si="121"/>
        <v>6</v>
      </c>
      <c r="AC39" s="50">
        <f t="shared" ca="1" si="121"/>
        <v>7</v>
      </c>
      <c r="AD39" s="50">
        <f t="shared" ca="1" si="121"/>
        <v>6</v>
      </c>
      <c r="AE39" s="50">
        <f t="shared" ca="1" si="121"/>
        <v>7</v>
      </c>
      <c r="AF39" s="50">
        <f t="shared" ca="1" si="121"/>
        <v>5</v>
      </c>
      <c r="AG39" s="50">
        <f t="shared" ca="1" si="121"/>
        <v>6</v>
      </c>
      <c r="AH39" s="50">
        <f t="shared" ca="1" si="121"/>
        <v>6</v>
      </c>
      <c r="AI39" s="50">
        <f t="shared" ca="1" si="121"/>
        <v>7</v>
      </c>
      <c r="AJ39" s="50">
        <f t="shared" ca="1" si="121"/>
        <v>6</v>
      </c>
      <c r="AK39" s="50">
        <f t="shared" ca="1" si="121"/>
        <v>6</v>
      </c>
      <c r="AL39" s="50">
        <f t="shared" ca="1" si="121"/>
        <v>7</v>
      </c>
      <c r="AM39" s="50">
        <f t="shared" ca="1" si="121"/>
        <v>5</v>
      </c>
      <c r="AN39" s="50">
        <f t="shared" ca="1" si="121"/>
        <v>4</v>
      </c>
      <c r="AO39" s="50">
        <f t="shared" ca="1" si="121"/>
        <v>5</v>
      </c>
      <c r="AP39" s="50">
        <f t="shared" ca="1" si="121"/>
        <v>6</v>
      </c>
      <c r="AQ39" s="50">
        <f t="shared" ca="1" si="121"/>
        <v>7</v>
      </c>
      <c r="AR39" s="50">
        <f t="shared" ca="1" si="121"/>
        <v>7</v>
      </c>
      <c r="AS39" s="50">
        <f t="shared" ca="1" si="121"/>
        <v>7</v>
      </c>
      <c r="AT39" s="50">
        <f t="shared" ref="AT39:BA39" ca="1" si="122">SUM(AT30:AT32)</f>
        <v>7</v>
      </c>
      <c r="AU39" s="50">
        <f t="shared" ca="1" si="122"/>
        <v>7</v>
      </c>
      <c r="AV39" s="50">
        <f t="shared" ca="1" si="122"/>
        <v>7</v>
      </c>
      <c r="AW39" s="50">
        <f t="shared" ca="1" si="122"/>
        <v>7</v>
      </c>
      <c r="AX39" s="50">
        <f t="shared" ca="1" si="122"/>
        <v>7</v>
      </c>
      <c r="AY39" s="50">
        <f t="shared" ca="1" si="122"/>
        <v>8</v>
      </c>
      <c r="AZ39" s="50">
        <f t="shared" ca="1" si="122"/>
        <v>8</v>
      </c>
      <c r="BA39" s="50">
        <f t="shared" ca="1" si="122"/>
        <v>6</v>
      </c>
      <c r="BB39" s="50">
        <f t="shared" ref="BB39:BJ39" ca="1" si="123">SUM(BB30:BB32)</f>
        <v>0</v>
      </c>
      <c r="BC39" s="50">
        <f t="shared" ca="1" si="123"/>
        <v>7</v>
      </c>
      <c r="BD39" s="50">
        <f t="shared" ca="1" si="123"/>
        <v>8</v>
      </c>
      <c r="BE39" s="50">
        <f t="shared" ca="1" si="123"/>
        <v>9</v>
      </c>
      <c r="BF39" s="50">
        <f t="shared" ca="1" si="123"/>
        <v>8</v>
      </c>
      <c r="BG39" s="50">
        <f t="shared" ca="1" si="123"/>
        <v>10</v>
      </c>
      <c r="BH39" s="50">
        <f t="shared" ca="1" si="123"/>
        <v>9</v>
      </c>
      <c r="BI39" s="50">
        <f t="shared" ca="1" si="123"/>
        <v>10</v>
      </c>
      <c r="BJ39" s="50">
        <f t="shared" ca="1" si="123"/>
        <v>10</v>
      </c>
      <c r="BK39" s="50">
        <f t="shared" ref="BK39" ca="1" si="124">SUM(BK30:BK32)</f>
        <v>8</v>
      </c>
      <c r="BL39" s="50">
        <f t="shared" ref="BL39:BM39" ca="1" si="125">SUM(BL30:BL32)</f>
        <v>9</v>
      </c>
      <c r="BM39" s="50">
        <f t="shared" ca="1" si="125"/>
        <v>8</v>
      </c>
      <c r="BN39" s="50"/>
      <c r="BO39" s="50"/>
    </row>
    <row r="40" spans="1:67" x14ac:dyDescent="0.2">
      <c r="A40" s="27" t="s">
        <v>27</v>
      </c>
      <c r="B40" s="19" t="s">
        <v>67</v>
      </c>
      <c r="C40" s="19"/>
      <c r="D40" s="19"/>
      <c r="E40" s="19"/>
      <c r="F40" s="19"/>
      <c r="G40" s="19"/>
      <c r="H40" s="19"/>
      <c r="I40" s="19"/>
      <c r="J40" s="26"/>
      <c r="K40" s="19"/>
      <c r="L40" s="28"/>
      <c r="N40" s="11" t="s">
        <v>53</v>
      </c>
      <c r="O40" s="2">
        <f ca="1">O33+O34</f>
        <v>19</v>
      </c>
      <c r="P40" s="2">
        <f t="shared" ref="P40:AS40" ca="1" si="126">P33+P34</f>
        <v>18</v>
      </c>
      <c r="Q40" s="2">
        <f t="shared" ca="1" si="126"/>
        <v>19</v>
      </c>
      <c r="R40" s="2">
        <f t="shared" ca="1" si="126"/>
        <v>18</v>
      </c>
      <c r="S40" s="2">
        <f t="shared" ca="1" si="126"/>
        <v>18</v>
      </c>
      <c r="T40" s="2">
        <f t="shared" ca="1" si="126"/>
        <v>18</v>
      </c>
      <c r="U40" s="2">
        <f t="shared" ca="1" si="126"/>
        <v>18</v>
      </c>
      <c r="V40" s="2">
        <f t="shared" ca="1" si="126"/>
        <v>18</v>
      </c>
      <c r="W40" s="2">
        <f t="shared" ca="1" si="126"/>
        <v>18</v>
      </c>
      <c r="X40" s="2">
        <f t="shared" ca="1" si="126"/>
        <v>16</v>
      </c>
      <c r="Y40" s="2">
        <f t="shared" ca="1" si="126"/>
        <v>18</v>
      </c>
      <c r="Z40" s="2">
        <f t="shared" ca="1" si="126"/>
        <v>20</v>
      </c>
      <c r="AA40" s="2">
        <f t="shared" ca="1" si="126"/>
        <v>18</v>
      </c>
      <c r="AB40" s="2">
        <f t="shared" ca="1" si="126"/>
        <v>18</v>
      </c>
      <c r="AC40" s="2">
        <f t="shared" ca="1" si="126"/>
        <v>18</v>
      </c>
      <c r="AD40" s="2">
        <f t="shared" ca="1" si="126"/>
        <v>18</v>
      </c>
      <c r="AE40" s="2">
        <f t="shared" ca="1" si="126"/>
        <v>17</v>
      </c>
      <c r="AF40" s="2">
        <f t="shared" ca="1" si="126"/>
        <v>18</v>
      </c>
      <c r="AG40" s="2">
        <f t="shared" ca="1" si="126"/>
        <v>18</v>
      </c>
      <c r="AH40" s="2">
        <f t="shared" ca="1" si="126"/>
        <v>18</v>
      </c>
      <c r="AI40" s="2">
        <f t="shared" ca="1" si="126"/>
        <v>18</v>
      </c>
      <c r="AJ40" s="2">
        <f t="shared" ca="1" si="126"/>
        <v>19</v>
      </c>
      <c r="AK40" s="2">
        <f t="shared" ca="1" si="126"/>
        <v>18</v>
      </c>
      <c r="AL40" s="2">
        <f t="shared" ca="1" si="126"/>
        <v>17</v>
      </c>
      <c r="AM40" s="2">
        <f t="shared" ca="1" si="126"/>
        <v>20</v>
      </c>
      <c r="AN40" s="2">
        <f t="shared" ca="1" si="126"/>
        <v>19</v>
      </c>
      <c r="AO40" s="2">
        <f t="shared" ca="1" si="126"/>
        <v>17</v>
      </c>
      <c r="AP40" s="2">
        <f t="shared" ca="1" si="126"/>
        <v>17</v>
      </c>
      <c r="AQ40" s="2">
        <f t="shared" ca="1" si="126"/>
        <v>17</v>
      </c>
      <c r="AR40" s="2">
        <f t="shared" ca="1" si="126"/>
        <v>16</v>
      </c>
      <c r="AS40" s="2">
        <f t="shared" ca="1" si="126"/>
        <v>14</v>
      </c>
      <c r="AT40" s="2">
        <f t="shared" ref="AT40:BA40" ca="1" si="127">AT33+AT34</f>
        <v>17</v>
      </c>
      <c r="AU40" s="2">
        <f t="shared" ca="1" si="127"/>
        <v>18</v>
      </c>
      <c r="AV40" s="2">
        <f t="shared" ca="1" si="127"/>
        <v>17</v>
      </c>
      <c r="AW40" s="2">
        <f t="shared" ca="1" si="127"/>
        <v>15</v>
      </c>
      <c r="AX40" s="2">
        <f t="shared" ca="1" si="127"/>
        <v>15</v>
      </c>
      <c r="AY40" s="2">
        <f t="shared" ca="1" si="127"/>
        <v>14</v>
      </c>
      <c r="AZ40" s="2">
        <f t="shared" ca="1" si="127"/>
        <v>14</v>
      </c>
      <c r="BA40" s="2">
        <f t="shared" ca="1" si="127"/>
        <v>11</v>
      </c>
      <c r="BB40" s="2">
        <f t="shared" ref="BB40:BJ40" ca="1" si="128">BB33+BB34</f>
        <v>0</v>
      </c>
      <c r="BC40" s="2">
        <f t="shared" ca="1" si="128"/>
        <v>12</v>
      </c>
      <c r="BD40" s="2">
        <f t="shared" ca="1" si="128"/>
        <v>12</v>
      </c>
      <c r="BE40" s="2">
        <f t="shared" ca="1" si="128"/>
        <v>12</v>
      </c>
      <c r="BF40" s="2">
        <f t="shared" ca="1" si="128"/>
        <v>12</v>
      </c>
      <c r="BG40" s="2">
        <f t="shared" ca="1" si="128"/>
        <v>12</v>
      </c>
      <c r="BH40" s="2">
        <f t="shared" ca="1" si="128"/>
        <v>12</v>
      </c>
      <c r="BI40" s="2">
        <f t="shared" ca="1" si="128"/>
        <v>10</v>
      </c>
      <c r="BJ40" s="2">
        <f t="shared" ca="1" si="128"/>
        <v>12</v>
      </c>
      <c r="BK40" s="2">
        <f t="shared" ref="BK40" ca="1" si="129">BK33+BK34</f>
        <v>11</v>
      </c>
      <c r="BL40" s="2">
        <f t="shared" ref="BL40:BM40" ca="1" si="130">BL33+BL34</f>
        <v>12</v>
      </c>
      <c r="BM40" s="2">
        <f t="shared" ca="1" si="130"/>
        <v>13</v>
      </c>
      <c r="BN40" s="2"/>
      <c r="BO40" s="2"/>
    </row>
    <row r="41" spans="1:67" ht="10.8" thickBot="1" x14ac:dyDescent="0.25">
      <c r="A41" s="20" t="s">
        <v>68</v>
      </c>
      <c r="B41" s="23" t="s">
        <v>15</v>
      </c>
      <c r="C41" s="24" t="s">
        <v>76</v>
      </c>
      <c r="D41" s="24" t="s">
        <v>77</v>
      </c>
      <c r="E41" s="25" t="s">
        <v>8</v>
      </c>
      <c r="F41" s="24" t="s">
        <v>9</v>
      </c>
      <c r="G41" s="24" t="s">
        <v>10</v>
      </c>
      <c r="H41" s="24" t="s">
        <v>11</v>
      </c>
      <c r="I41" s="24" t="s">
        <v>14</v>
      </c>
      <c r="J41" s="20" t="s">
        <v>13</v>
      </c>
      <c r="K41" s="4"/>
      <c r="L41" s="29" t="s">
        <v>69</v>
      </c>
      <c r="N41" s="11" t="s">
        <v>56</v>
      </c>
      <c r="O41" s="2">
        <f ca="1">O35+O36</f>
        <v>36</v>
      </c>
      <c r="P41" s="2">
        <f t="shared" ref="P41:AS41" ca="1" si="131">P35+P36</f>
        <v>36</v>
      </c>
      <c r="Q41" s="2">
        <f t="shared" ca="1" si="131"/>
        <v>36</v>
      </c>
      <c r="R41" s="2">
        <f t="shared" ca="1" si="131"/>
        <v>36</v>
      </c>
      <c r="S41" s="2">
        <f t="shared" ca="1" si="131"/>
        <v>34</v>
      </c>
      <c r="T41" s="2">
        <f t="shared" ca="1" si="131"/>
        <v>34</v>
      </c>
      <c r="U41" s="2">
        <f t="shared" ca="1" si="131"/>
        <v>35</v>
      </c>
      <c r="V41" s="2">
        <f t="shared" ca="1" si="131"/>
        <v>36</v>
      </c>
      <c r="W41" s="2">
        <f t="shared" ca="1" si="131"/>
        <v>31</v>
      </c>
      <c r="X41" s="2">
        <f t="shared" ca="1" si="131"/>
        <v>28</v>
      </c>
      <c r="Y41" s="2">
        <f t="shared" ca="1" si="131"/>
        <v>28</v>
      </c>
      <c r="Z41" s="2">
        <f t="shared" ca="1" si="131"/>
        <v>30</v>
      </c>
      <c r="AA41" s="2">
        <f t="shared" ca="1" si="131"/>
        <v>29</v>
      </c>
      <c r="AB41" s="2">
        <f t="shared" ca="1" si="131"/>
        <v>30</v>
      </c>
      <c r="AC41" s="2">
        <f t="shared" ca="1" si="131"/>
        <v>27</v>
      </c>
      <c r="AD41" s="2">
        <f t="shared" ca="1" si="131"/>
        <v>22</v>
      </c>
      <c r="AE41" s="2">
        <f t="shared" ca="1" si="131"/>
        <v>24</v>
      </c>
      <c r="AF41" s="2">
        <f t="shared" ca="1" si="131"/>
        <v>22</v>
      </c>
      <c r="AG41" s="2">
        <f t="shared" ca="1" si="131"/>
        <v>22</v>
      </c>
      <c r="AH41" s="2">
        <f t="shared" ca="1" si="131"/>
        <v>23</v>
      </c>
      <c r="AI41" s="2">
        <f t="shared" ca="1" si="131"/>
        <v>23</v>
      </c>
      <c r="AJ41" s="2">
        <f t="shared" ca="1" si="131"/>
        <v>23</v>
      </c>
      <c r="AK41" s="2">
        <f t="shared" ca="1" si="131"/>
        <v>23</v>
      </c>
      <c r="AL41" s="2">
        <f t="shared" ca="1" si="131"/>
        <v>24</v>
      </c>
      <c r="AM41" s="2">
        <f t="shared" ca="1" si="131"/>
        <v>24</v>
      </c>
      <c r="AN41" s="2">
        <f t="shared" ca="1" si="131"/>
        <v>22</v>
      </c>
      <c r="AO41" s="2">
        <f t="shared" ca="1" si="131"/>
        <v>23</v>
      </c>
      <c r="AP41" s="2">
        <f t="shared" ca="1" si="131"/>
        <v>21</v>
      </c>
      <c r="AQ41" s="2">
        <f t="shared" ca="1" si="131"/>
        <v>22</v>
      </c>
      <c r="AR41" s="2">
        <f t="shared" ca="1" si="131"/>
        <v>24</v>
      </c>
      <c r="AS41" s="2">
        <f t="shared" ca="1" si="131"/>
        <v>23</v>
      </c>
      <c r="AT41" s="2">
        <f t="shared" ref="AT41:BA41" ca="1" si="132">AT35+AT36</f>
        <v>20</v>
      </c>
      <c r="AU41" s="2">
        <f t="shared" ca="1" si="132"/>
        <v>23</v>
      </c>
      <c r="AV41" s="2">
        <f t="shared" ca="1" si="132"/>
        <v>18</v>
      </c>
      <c r="AW41" s="2">
        <f t="shared" ca="1" si="132"/>
        <v>18</v>
      </c>
      <c r="AX41" s="2">
        <f t="shared" ca="1" si="132"/>
        <v>20</v>
      </c>
      <c r="AY41" s="2">
        <f t="shared" ca="1" si="132"/>
        <v>19</v>
      </c>
      <c r="AZ41" s="2">
        <f t="shared" ca="1" si="132"/>
        <v>15</v>
      </c>
      <c r="BA41" s="2">
        <f t="shared" ca="1" si="132"/>
        <v>11</v>
      </c>
      <c r="BB41" s="2">
        <f t="shared" ref="BB41:BJ41" ca="1" si="133">BB35+BB36</f>
        <v>0</v>
      </c>
      <c r="BC41" s="2">
        <f t="shared" ca="1" si="133"/>
        <v>13</v>
      </c>
      <c r="BD41" s="2">
        <f t="shared" ca="1" si="133"/>
        <v>11</v>
      </c>
      <c r="BE41" s="2">
        <f t="shared" ca="1" si="133"/>
        <v>15</v>
      </c>
      <c r="BF41" s="2">
        <f t="shared" ca="1" si="133"/>
        <v>12</v>
      </c>
      <c r="BG41" s="2">
        <f t="shared" ca="1" si="133"/>
        <v>12</v>
      </c>
      <c r="BH41" s="2">
        <f t="shared" ca="1" si="133"/>
        <v>12</v>
      </c>
      <c r="BI41" s="2">
        <f t="shared" ca="1" si="133"/>
        <v>12</v>
      </c>
      <c r="BJ41" s="2">
        <f t="shared" ca="1" si="133"/>
        <v>11</v>
      </c>
      <c r="BK41" s="2">
        <f t="shared" ref="BK41" ca="1" si="134">BK35+BK36</f>
        <v>14</v>
      </c>
      <c r="BL41" s="2">
        <f t="shared" ref="BL41:BM41" ca="1" si="135">BL35+BL36</f>
        <v>12</v>
      </c>
      <c r="BM41" s="2">
        <f t="shared" ca="1" si="135"/>
        <v>12</v>
      </c>
      <c r="BN41" s="2"/>
      <c r="BO41" s="2"/>
    </row>
    <row r="42" spans="1:67" x14ac:dyDescent="0.2">
      <c r="A42" s="21" t="s">
        <v>5</v>
      </c>
      <c r="B42" s="87">
        <v>2</v>
      </c>
      <c r="C42" s="73">
        <v>3</v>
      </c>
      <c r="D42" s="73">
        <v>3</v>
      </c>
      <c r="E42" s="88"/>
      <c r="F42" s="73"/>
      <c r="G42" s="73"/>
      <c r="H42" s="73"/>
      <c r="I42" s="73"/>
      <c r="J42" s="73"/>
      <c r="K42" s="77"/>
      <c r="L42" s="30">
        <f>SUM(B42:J42)</f>
        <v>8</v>
      </c>
      <c r="M42" s="2"/>
      <c r="N42" s="12" t="s">
        <v>54</v>
      </c>
      <c r="O42" s="51">
        <f ca="1">O37+O38</f>
        <v>15</v>
      </c>
      <c r="P42" s="51">
        <f t="shared" ref="P42:AS42" ca="1" si="136">P37+P38</f>
        <v>17</v>
      </c>
      <c r="Q42" s="51">
        <f t="shared" ca="1" si="136"/>
        <v>15</v>
      </c>
      <c r="R42" s="51">
        <f t="shared" ca="1" si="136"/>
        <v>18</v>
      </c>
      <c r="S42" s="51">
        <f t="shared" ca="1" si="136"/>
        <v>16</v>
      </c>
      <c r="T42" s="51">
        <f t="shared" ca="1" si="136"/>
        <v>16</v>
      </c>
      <c r="U42" s="51">
        <f t="shared" ca="1" si="136"/>
        <v>16</v>
      </c>
      <c r="V42" s="51">
        <f t="shared" ca="1" si="136"/>
        <v>11</v>
      </c>
      <c r="W42" s="51">
        <f t="shared" ca="1" si="136"/>
        <v>11</v>
      </c>
      <c r="X42" s="51">
        <f t="shared" ca="1" si="136"/>
        <v>11</v>
      </c>
      <c r="Y42" s="51">
        <f t="shared" ca="1" si="136"/>
        <v>10</v>
      </c>
      <c r="Z42" s="51">
        <f t="shared" ca="1" si="136"/>
        <v>8</v>
      </c>
      <c r="AA42" s="51">
        <f t="shared" ca="1" si="136"/>
        <v>7</v>
      </c>
      <c r="AB42" s="51">
        <f t="shared" ca="1" si="136"/>
        <v>6</v>
      </c>
      <c r="AC42" s="51">
        <f t="shared" ca="1" si="136"/>
        <v>8</v>
      </c>
      <c r="AD42" s="51">
        <f t="shared" ca="1" si="136"/>
        <v>10</v>
      </c>
      <c r="AE42" s="51">
        <f t="shared" ca="1" si="136"/>
        <v>13</v>
      </c>
      <c r="AF42" s="51">
        <f t="shared" ca="1" si="136"/>
        <v>12</v>
      </c>
      <c r="AG42" s="51">
        <f t="shared" ca="1" si="136"/>
        <v>11</v>
      </c>
      <c r="AH42" s="51">
        <f t="shared" ca="1" si="136"/>
        <v>12</v>
      </c>
      <c r="AI42" s="51">
        <f t="shared" ca="1" si="136"/>
        <v>11</v>
      </c>
      <c r="AJ42" s="51">
        <f t="shared" ca="1" si="136"/>
        <v>8</v>
      </c>
      <c r="AK42" s="51">
        <f t="shared" ca="1" si="136"/>
        <v>8</v>
      </c>
      <c r="AL42" s="51">
        <f t="shared" ca="1" si="136"/>
        <v>8</v>
      </c>
      <c r="AM42" s="51">
        <f t="shared" ca="1" si="136"/>
        <v>7</v>
      </c>
      <c r="AN42" s="51">
        <f t="shared" ca="1" si="136"/>
        <v>6</v>
      </c>
      <c r="AO42" s="51">
        <f t="shared" ca="1" si="136"/>
        <v>6</v>
      </c>
      <c r="AP42" s="51">
        <f t="shared" ca="1" si="136"/>
        <v>6</v>
      </c>
      <c r="AQ42" s="51">
        <f t="shared" ca="1" si="136"/>
        <v>6</v>
      </c>
      <c r="AR42" s="51">
        <f t="shared" ca="1" si="136"/>
        <v>6</v>
      </c>
      <c r="AS42" s="51">
        <f t="shared" ca="1" si="136"/>
        <v>5</v>
      </c>
      <c r="AT42" s="51">
        <f t="shared" ref="AT42:BA42" ca="1" si="137">AT37+AT38</f>
        <v>6</v>
      </c>
      <c r="AU42" s="51">
        <f t="shared" ca="1" si="137"/>
        <v>6</v>
      </c>
      <c r="AV42" s="51">
        <f t="shared" ca="1" si="137"/>
        <v>6</v>
      </c>
      <c r="AW42" s="51">
        <f t="shared" ca="1" si="137"/>
        <v>6</v>
      </c>
      <c r="AX42" s="51">
        <f t="shared" ca="1" si="137"/>
        <v>6</v>
      </c>
      <c r="AY42" s="51">
        <f t="shared" ca="1" si="137"/>
        <v>5</v>
      </c>
      <c r="AZ42" s="51">
        <f t="shared" ca="1" si="137"/>
        <v>8</v>
      </c>
      <c r="BA42" s="51">
        <f t="shared" ca="1" si="137"/>
        <v>6</v>
      </c>
      <c r="BB42" s="51">
        <f t="shared" ref="BB42:BJ42" ca="1" si="138">BB37+BB38</f>
        <v>0</v>
      </c>
      <c r="BC42" s="51">
        <f t="shared" ca="1" si="138"/>
        <v>0</v>
      </c>
      <c r="BD42" s="51">
        <f t="shared" ca="1" si="138"/>
        <v>0</v>
      </c>
      <c r="BE42" s="51">
        <f t="shared" ca="1" si="138"/>
        <v>0</v>
      </c>
      <c r="BF42" s="51">
        <f t="shared" ca="1" si="138"/>
        <v>5</v>
      </c>
      <c r="BG42" s="51">
        <f t="shared" ca="1" si="138"/>
        <v>6</v>
      </c>
      <c r="BH42" s="51">
        <f t="shared" ca="1" si="138"/>
        <v>6</v>
      </c>
      <c r="BI42" s="51">
        <f t="shared" ca="1" si="138"/>
        <v>6</v>
      </c>
      <c r="BJ42" s="51">
        <f t="shared" ca="1" si="138"/>
        <v>6</v>
      </c>
      <c r="BK42" s="51">
        <f t="shared" ref="BK42" ca="1" si="139">BK37+BK38</f>
        <v>6</v>
      </c>
      <c r="BL42" s="51">
        <f t="shared" ref="BL42:BM42" ca="1" si="140">BL37+BL38</f>
        <v>7</v>
      </c>
      <c r="BM42" s="51">
        <f t="shared" ca="1" si="140"/>
        <v>6</v>
      </c>
      <c r="BN42" s="51"/>
      <c r="BO42" s="51"/>
    </row>
    <row r="43" spans="1:67" ht="10.8" thickBot="1" x14ac:dyDescent="0.25">
      <c r="A43" s="21" t="s">
        <v>6</v>
      </c>
      <c r="B43" s="87">
        <v>1</v>
      </c>
      <c r="C43" s="73">
        <v>2</v>
      </c>
      <c r="D43" s="73">
        <v>4</v>
      </c>
      <c r="E43" s="73">
        <v>6</v>
      </c>
      <c r="F43" s="73">
        <v>12</v>
      </c>
      <c r="G43" s="73">
        <v>18</v>
      </c>
      <c r="H43" s="73">
        <v>16</v>
      </c>
      <c r="I43" s="73">
        <v>16</v>
      </c>
      <c r="J43" s="73"/>
      <c r="K43" s="75"/>
      <c r="L43" s="31">
        <f>SUM(B43:J43)</f>
        <v>75</v>
      </c>
      <c r="M43" s="2"/>
      <c r="N43" s="13" t="s">
        <v>12</v>
      </c>
      <c r="O43" s="52">
        <f ca="1">SUM(O39:O42)</f>
        <v>75</v>
      </c>
      <c r="P43" s="52">
        <f t="shared" ref="P43:AM43" ca="1" si="141">SUM(P39:P42)</f>
        <v>79</v>
      </c>
      <c r="Q43" s="52">
        <f t="shared" ca="1" si="141"/>
        <v>78</v>
      </c>
      <c r="R43" s="52">
        <f t="shared" ca="1" si="141"/>
        <v>80</v>
      </c>
      <c r="S43" s="52">
        <f t="shared" ca="1" si="141"/>
        <v>75</v>
      </c>
      <c r="T43" s="52">
        <f t="shared" ca="1" si="141"/>
        <v>76</v>
      </c>
      <c r="U43" s="52">
        <f t="shared" ca="1" si="141"/>
        <v>78</v>
      </c>
      <c r="V43" s="52">
        <f t="shared" ca="1" si="141"/>
        <v>73</v>
      </c>
      <c r="W43" s="52">
        <f t="shared" ca="1" si="141"/>
        <v>68</v>
      </c>
      <c r="X43" s="52">
        <f t="shared" ca="1" si="141"/>
        <v>64</v>
      </c>
      <c r="Y43" s="52">
        <f t="shared" ca="1" si="141"/>
        <v>64</v>
      </c>
      <c r="Z43" s="52">
        <f t="shared" ca="1" si="141"/>
        <v>64</v>
      </c>
      <c r="AA43" s="52">
        <f t="shared" ca="1" si="141"/>
        <v>61</v>
      </c>
      <c r="AB43" s="52">
        <f t="shared" ca="1" si="141"/>
        <v>60</v>
      </c>
      <c r="AC43" s="52">
        <f t="shared" ca="1" si="141"/>
        <v>60</v>
      </c>
      <c r="AD43" s="52">
        <f t="shared" ca="1" si="141"/>
        <v>56</v>
      </c>
      <c r="AE43" s="52">
        <f t="shared" ca="1" si="141"/>
        <v>61</v>
      </c>
      <c r="AF43" s="52">
        <f t="shared" ca="1" si="141"/>
        <v>57</v>
      </c>
      <c r="AG43" s="52">
        <f t="shared" ca="1" si="141"/>
        <v>57</v>
      </c>
      <c r="AH43" s="52">
        <f t="shared" ca="1" si="141"/>
        <v>59</v>
      </c>
      <c r="AI43" s="52">
        <f t="shared" ca="1" si="141"/>
        <v>59</v>
      </c>
      <c r="AJ43" s="52">
        <f t="shared" ca="1" si="141"/>
        <v>56</v>
      </c>
      <c r="AK43" s="52">
        <f t="shared" ca="1" si="141"/>
        <v>55</v>
      </c>
      <c r="AL43" s="52">
        <f t="shared" ca="1" si="141"/>
        <v>56</v>
      </c>
      <c r="AM43" s="52">
        <f t="shared" ca="1" si="141"/>
        <v>56</v>
      </c>
      <c r="AN43" s="52">
        <f t="shared" ref="AN43:BJ43" ca="1" si="142">SUM(AN39:AN42)</f>
        <v>51</v>
      </c>
      <c r="AO43" s="52">
        <f t="shared" ca="1" si="142"/>
        <v>51</v>
      </c>
      <c r="AP43" s="52">
        <f t="shared" ca="1" si="142"/>
        <v>50</v>
      </c>
      <c r="AQ43" s="52">
        <f t="shared" ca="1" si="142"/>
        <v>52</v>
      </c>
      <c r="AR43" s="52">
        <f t="shared" ca="1" si="142"/>
        <v>53</v>
      </c>
      <c r="AS43" s="52">
        <f t="shared" ca="1" si="142"/>
        <v>49</v>
      </c>
      <c r="AT43" s="52">
        <f t="shared" ca="1" si="142"/>
        <v>50</v>
      </c>
      <c r="AU43" s="52">
        <f t="shared" ca="1" si="142"/>
        <v>54</v>
      </c>
      <c r="AV43" s="52">
        <f t="shared" ca="1" si="142"/>
        <v>48</v>
      </c>
      <c r="AW43" s="52">
        <f t="shared" ca="1" si="142"/>
        <v>46</v>
      </c>
      <c r="AX43" s="52">
        <f t="shared" ca="1" si="142"/>
        <v>48</v>
      </c>
      <c r="AY43" s="52">
        <f t="shared" ca="1" si="142"/>
        <v>46</v>
      </c>
      <c r="AZ43" s="52">
        <f t="shared" ca="1" si="142"/>
        <v>45</v>
      </c>
      <c r="BA43" s="52">
        <f t="shared" ca="1" si="142"/>
        <v>34</v>
      </c>
      <c r="BB43" s="52">
        <f t="shared" ca="1" si="142"/>
        <v>0</v>
      </c>
      <c r="BC43" s="52">
        <f t="shared" ca="1" si="142"/>
        <v>32</v>
      </c>
      <c r="BD43" s="52">
        <f t="shared" ca="1" si="142"/>
        <v>31</v>
      </c>
      <c r="BE43" s="52">
        <f t="shared" ca="1" si="142"/>
        <v>36</v>
      </c>
      <c r="BF43" s="52">
        <f t="shared" ca="1" si="142"/>
        <v>37</v>
      </c>
      <c r="BG43" s="52">
        <f t="shared" ca="1" si="142"/>
        <v>40</v>
      </c>
      <c r="BH43" s="52">
        <f t="shared" ca="1" si="142"/>
        <v>39</v>
      </c>
      <c r="BI43" s="52">
        <f t="shared" ca="1" si="142"/>
        <v>38</v>
      </c>
      <c r="BJ43" s="52">
        <f t="shared" ca="1" si="142"/>
        <v>39</v>
      </c>
      <c r="BK43" s="52">
        <f t="shared" ref="BK43" ca="1" si="143">SUM(BK39:BK42)</f>
        <v>39</v>
      </c>
      <c r="BL43" s="52">
        <f t="shared" ref="BL43:BM43" ca="1" si="144">SUM(BL39:BL42)</f>
        <v>40</v>
      </c>
      <c r="BM43" s="52">
        <f t="shared" ca="1" si="144"/>
        <v>39</v>
      </c>
      <c r="BN43" s="52"/>
      <c r="BO43" s="52"/>
    </row>
    <row r="44" spans="1:67" x14ac:dyDescent="0.2">
      <c r="A44" s="21" t="s">
        <v>7</v>
      </c>
      <c r="B44" s="87">
        <v>2</v>
      </c>
      <c r="C44" s="73">
        <v>1</v>
      </c>
      <c r="D44" s="73">
        <v>5</v>
      </c>
      <c r="E44" s="88">
        <v>6</v>
      </c>
      <c r="F44" s="73">
        <v>12</v>
      </c>
      <c r="G44" s="73">
        <v>18</v>
      </c>
      <c r="H44" s="73">
        <v>18</v>
      </c>
      <c r="I44" s="73">
        <v>18</v>
      </c>
      <c r="J44" s="73">
        <v>5</v>
      </c>
      <c r="K44" s="76"/>
      <c r="L44" s="32">
        <f>SUM(B44:J44)</f>
        <v>85</v>
      </c>
      <c r="M44" s="2"/>
      <c r="N44" s="11" t="s">
        <v>86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86">
        <f ca="1">2/3*INDIRECT(ADDRESS(ROW($A$11)+8*(COLUMN(AM37)-15),10))</f>
        <v>0</v>
      </c>
      <c r="AN44" s="86">
        <f t="shared" ref="AN44:AS44" ca="1" si="145">2/3*INDIRECT(ADDRESS(ROW($A$11)+8*(COLUMN(AN37)-15),10))</f>
        <v>0</v>
      </c>
      <c r="AO44" s="86">
        <f t="shared" ca="1" si="145"/>
        <v>0</v>
      </c>
      <c r="AP44" s="86">
        <f t="shared" ca="1" si="145"/>
        <v>0</v>
      </c>
      <c r="AQ44" s="86">
        <f t="shared" ca="1" si="145"/>
        <v>0</v>
      </c>
      <c r="AR44" s="86">
        <f t="shared" ca="1" si="145"/>
        <v>0</v>
      </c>
      <c r="AS44" s="86">
        <f t="shared" ca="1" si="145"/>
        <v>0</v>
      </c>
      <c r="AT44" s="86">
        <f t="shared" ref="AT44:BJ44" ca="1" si="146">2/3*INDIRECT(ADDRESS(ROW($A$11)+8*(COLUMN(AT37)-15),10))</f>
        <v>0</v>
      </c>
      <c r="AU44" s="86">
        <f t="shared" ca="1" si="146"/>
        <v>0</v>
      </c>
      <c r="AV44" s="86">
        <f t="shared" ca="1" si="146"/>
        <v>0</v>
      </c>
      <c r="AW44" s="86">
        <f t="shared" ca="1" si="146"/>
        <v>0</v>
      </c>
      <c r="AX44" s="86">
        <f t="shared" ca="1" si="146"/>
        <v>0</v>
      </c>
      <c r="AY44" s="86">
        <f t="shared" ca="1" si="146"/>
        <v>0</v>
      </c>
      <c r="AZ44" s="86">
        <f t="shared" ca="1" si="146"/>
        <v>0</v>
      </c>
      <c r="BA44" s="86">
        <f t="shared" ca="1" si="146"/>
        <v>0</v>
      </c>
      <c r="BB44" s="86">
        <f t="shared" ca="1" si="146"/>
        <v>0</v>
      </c>
      <c r="BC44" s="86">
        <f t="shared" ca="1" si="146"/>
        <v>0</v>
      </c>
      <c r="BD44" s="86">
        <f t="shared" ca="1" si="146"/>
        <v>0</v>
      </c>
      <c r="BE44" s="86">
        <f t="shared" ca="1" si="146"/>
        <v>0</v>
      </c>
      <c r="BF44" s="86">
        <f t="shared" ca="1" si="146"/>
        <v>0</v>
      </c>
      <c r="BG44" s="86">
        <f t="shared" ca="1" si="146"/>
        <v>0</v>
      </c>
      <c r="BH44" s="86">
        <f t="shared" ca="1" si="146"/>
        <v>0</v>
      </c>
      <c r="BI44" s="86">
        <f t="shared" ca="1" si="146"/>
        <v>0</v>
      </c>
      <c r="BJ44" s="86">
        <f t="shared" ca="1" si="146"/>
        <v>0</v>
      </c>
      <c r="BK44" s="86">
        <f t="shared" ref="BK44" ca="1" si="147">2/3*INDIRECT(ADDRESS(ROW($A$11)+8*(COLUMN(BK37)-15),10))</f>
        <v>0</v>
      </c>
      <c r="BL44" s="86">
        <f t="shared" ref="BL44:BM44" ca="1" si="148">2/3*INDIRECT(ADDRESS(ROW($A$11)+8*(COLUMN(BL37)-15),10))</f>
        <v>0</v>
      </c>
      <c r="BM44" s="86">
        <f t="shared" ca="1" si="148"/>
        <v>0</v>
      </c>
      <c r="BN44" s="86"/>
      <c r="BO44" s="86"/>
    </row>
    <row r="45" spans="1:67" ht="10.8" thickBot="1" x14ac:dyDescent="0.25">
      <c r="A45" s="22" t="s">
        <v>66</v>
      </c>
      <c r="B45" s="33">
        <f t="shared" ref="B45:L45" si="149">SUM(B42:B44)</f>
        <v>5</v>
      </c>
      <c r="C45" s="34">
        <f t="shared" si="149"/>
        <v>6</v>
      </c>
      <c r="D45" s="49">
        <f t="shared" si="149"/>
        <v>12</v>
      </c>
      <c r="E45" s="65">
        <f t="shared" si="149"/>
        <v>12</v>
      </c>
      <c r="F45" s="64">
        <f t="shared" si="149"/>
        <v>24</v>
      </c>
      <c r="G45" s="64">
        <f t="shared" si="149"/>
        <v>36</v>
      </c>
      <c r="H45" s="64">
        <f t="shared" si="149"/>
        <v>34</v>
      </c>
      <c r="I45" s="64">
        <f t="shared" si="149"/>
        <v>34</v>
      </c>
      <c r="J45" s="66">
        <f t="shared" si="149"/>
        <v>5</v>
      </c>
      <c r="K45" s="52"/>
      <c r="L45" s="37">
        <f t="shared" si="149"/>
        <v>168</v>
      </c>
      <c r="M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1:67" x14ac:dyDescent="0.2">
      <c r="E46" s="6"/>
      <c r="F46" s="6"/>
      <c r="G46" s="6"/>
      <c r="H46" s="6"/>
      <c r="I46" s="6"/>
      <c r="J46" s="6"/>
      <c r="K46" s="6"/>
      <c r="N46" s="9" t="s">
        <v>59</v>
      </c>
      <c r="O46" s="55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</row>
    <row r="47" spans="1:67" ht="10.8" thickBot="1" x14ac:dyDescent="0.25">
      <c r="E47" s="6"/>
      <c r="F47" s="6"/>
      <c r="G47" s="6"/>
      <c r="H47" s="6"/>
      <c r="I47" s="6"/>
      <c r="J47" s="6"/>
      <c r="K47" s="6"/>
      <c r="N47" s="8"/>
      <c r="O47" s="5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67" x14ac:dyDescent="0.2">
      <c r="A48" s="27" t="s">
        <v>26</v>
      </c>
      <c r="B48" s="19" t="s">
        <v>67</v>
      </c>
      <c r="C48" s="19"/>
      <c r="D48" s="19"/>
      <c r="E48" s="67"/>
      <c r="F48" s="67"/>
      <c r="G48" s="67"/>
      <c r="H48" s="67"/>
      <c r="I48" s="67"/>
      <c r="J48" s="68"/>
      <c r="K48" s="19"/>
      <c r="L48" s="28"/>
      <c r="N48" s="17" t="s">
        <v>31</v>
      </c>
      <c r="O48" s="53" t="s">
        <v>64</v>
      </c>
      <c r="P48" s="54" t="s">
        <v>32</v>
      </c>
      <c r="Q48" s="54" t="s">
        <v>60</v>
      </c>
      <c r="R48" s="54" t="s">
        <v>55</v>
      </c>
      <c r="S48" s="54" t="s">
        <v>33</v>
      </c>
      <c r="T48" s="54" t="s">
        <v>34</v>
      </c>
      <c r="U48" s="54" t="s">
        <v>35</v>
      </c>
      <c r="V48" s="54" t="s">
        <v>36</v>
      </c>
      <c r="W48" s="54" t="s">
        <v>37</v>
      </c>
      <c r="X48" s="54" t="s">
        <v>38</v>
      </c>
      <c r="Y48" s="54" t="s">
        <v>39</v>
      </c>
      <c r="Z48" s="54" t="s">
        <v>40</v>
      </c>
      <c r="AA48" s="54" t="s">
        <v>41</v>
      </c>
      <c r="AB48" s="54" t="s">
        <v>42</v>
      </c>
      <c r="AC48" s="54" t="s">
        <v>43</v>
      </c>
      <c r="AD48" s="54" t="s">
        <v>44</v>
      </c>
      <c r="AE48" s="54" t="s">
        <v>45</v>
      </c>
      <c r="AF48" s="54" t="s">
        <v>46</v>
      </c>
      <c r="AG48" s="54" t="s">
        <v>47</v>
      </c>
      <c r="AH48" s="54" t="s">
        <v>48</v>
      </c>
      <c r="AI48" s="54" t="s">
        <v>49</v>
      </c>
      <c r="AJ48" s="54" t="s">
        <v>50</v>
      </c>
      <c r="AK48" s="54" t="s">
        <v>51</v>
      </c>
      <c r="AL48" s="54" t="s">
        <v>80</v>
      </c>
      <c r="AM48" s="54" t="s">
        <v>81</v>
      </c>
      <c r="AN48" s="54" t="s">
        <v>82</v>
      </c>
      <c r="AO48" s="54" t="s">
        <v>83</v>
      </c>
      <c r="AP48" s="54" t="s">
        <v>84</v>
      </c>
      <c r="AQ48" s="54" t="s">
        <v>96</v>
      </c>
      <c r="AR48" s="54" t="s">
        <v>97</v>
      </c>
      <c r="AS48" s="54" t="s">
        <v>98</v>
      </c>
      <c r="AT48" s="54" t="s">
        <v>104</v>
      </c>
      <c r="AU48" s="54" t="s">
        <v>105</v>
      </c>
      <c r="AV48" s="54" t="s">
        <v>106</v>
      </c>
      <c r="AW48" s="54" t="s">
        <v>107</v>
      </c>
      <c r="AX48" s="54" t="s">
        <v>109</v>
      </c>
      <c r="AY48" s="54" t="s">
        <v>110</v>
      </c>
      <c r="AZ48" s="54" t="s">
        <v>111</v>
      </c>
      <c r="BA48" s="54" t="s">
        <v>112</v>
      </c>
      <c r="BB48" s="54" t="s">
        <v>121</v>
      </c>
      <c r="BC48" s="54" t="s">
        <v>122</v>
      </c>
      <c r="BD48" s="54" t="s">
        <v>123</v>
      </c>
      <c r="BE48" s="54" t="s">
        <v>124</v>
      </c>
      <c r="BF48" s="54" t="s">
        <v>131</v>
      </c>
      <c r="BG48" s="54" t="s">
        <v>132</v>
      </c>
      <c r="BH48" s="54" t="s">
        <v>133</v>
      </c>
      <c r="BI48" s="54" t="s">
        <v>134</v>
      </c>
      <c r="BJ48" s="54" t="s">
        <v>135</v>
      </c>
      <c r="BK48" s="54" t="s">
        <v>136</v>
      </c>
      <c r="BL48" s="54" t="s">
        <v>141</v>
      </c>
      <c r="BM48" s="54" t="s">
        <v>142</v>
      </c>
      <c r="BN48" s="54"/>
      <c r="BO48" s="54"/>
    </row>
    <row r="49" spans="1:67" ht="10.8" thickBot="1" x14ac:dyDescent="0.25">
      <c r="A49" s="20" t="s">
        <v>68</v>
      </c>
      <c r="B49" s="23" t="s">
        <v>15</v>
      </c>
      <c r="C49" s="24" t="s">
        <v>76</v>
      </c>
      <c r="D49" s="24" t="s">
        <v>77</v>
      </c>
      <c r="E49" s="69" t="s">
        <v>8</v>
      </c>
      <c r="F49" s="70" t="s">
        <v>9</v>
      </c>
      <c r="G49" s="70" t="s">
        <v>10</v>
      </c>
      <c r="H49" s="70" t="s">
        <v>11</v>
      </c>
      <c r="I49" s="70" t="s">
        <v>14</v>
      </c>
      <c r="J49" s="71" t="s">
        <v>13</v>
      </c>
      <c r="K49" s="4"/>
      <c r="L49" s="29" t="s">
        <v>69</v>
      </c>
      <c r="N49" s="7" t="s">
        <v>15</v>
      </c>
      <c r="O49" s="40">
        <f ca="1">INDIRECT(ADDRESS(ROW($A$12)+8*(COLUMN(O48)-15),2))</f>
        <v>1</v>
      </c>
      <c r="P49" s="40">
        <f t="shared" ref="P49:AR49" ca="1" si="150">INDIRECT(ADDRESS(ROW($A$12)+8*(COLUMN(P48)-15),2))</f>
        <v>1</v>
      </c>
      <c r="Q49" s="40">
        <f t="shared" ca="1" si="150"/>
        <v>1</v>
      </c>
      <c r="R49" s="40">
        <f t="shared" ca="1" si="150"/>
        <v>1</v>
      </c>
      <c r="S49" s="40">
        <f t="shared" ca="1" si="150"/>
        <v>2</v>
      </c>
      <c r="T49" s="40">
        <f t="shared" ca="1" si="150"/>
        <v>2</v>
      </c>
      <c r="U49" s="40">
        <f t="shared" ca="1" si="150"/>
        <v>1</v>
      </c>
      <c r="V49" s="40">
        <f t="shared" ca="1" si="150"/>
        <v>2</v>
      </c>
      <c r="W49" s="40">
        <f t="shared" ca="1" si="150"/>
        <v>3</v>
      </c>
      <c r="X49" s="40">
        <f t="shared" ca="1" si="150"/>
        <v>1</v>
      </c>
      <c r="Y49" s="40">
        <f t="shared" ca="1" si="150"/>
        <v>3</v>
      </c>
      <c r="Z49" s="40">
        <f t="shared" ca="1" si="150"/>
        <v>4</v>
      </c>
      <c r="AA49" s="40">
        <f t="shared" ca="1" si="150"/>
        <v>3</v>
      </c>
      <c r="AB49" s="40">
        <f t="shared" ca="1" si="150"/>
        <v>3</v>
      </c>
      <c r="AC49" s="40">
        <f t="shared" ca="1" si="150"/>
        <v>4</v>
      </c>
      <c r="AD49" s="40">
        <f t="shared" ca="1" si="150"/>
        <v>4</v>
      </c>
      <c r="AE49" s="40">
        <f t="shared" ca="1" si="150"/>
        <v>1</v>
      </c>
      <c r="AF49" s="40">
        <f t="shared" ca="1" si="150"/>
        <v>3</v>
      </c>
      <c r="AG49" s="40">
        <f t="shared" ca="1" si="150"/>
        <v>3</v>
      </c>
      <c r="AH49" s="40">
        <f t="shared" ca="1" si="150"/>
        <v>3</v>
      </c>
      <c r="AI49" s="40">
        <f t="shared" ca="1" si="150"/>
        <v>2</v>
      </c>
      <c r="AJ49" s="40">
        <f t="shared" ca="1" si="150"/>
        <v>1</v>
      </c>
      <c r="AK49" s="40">
        <f t="shared" ca="1" si="150"/>
        <v>2</v>
      </c>
      <c r="AL49" s="40">
        <f t="shared" ca="1" si="150"/>
        <v>2</v>
      </c>
      <c r="AM49" s="40">
        <f t="shared" ca="1" si="150"/>
        <v>1</v>
      </c>
      <c r="AN49" s="40">
        <f t="shared" ca="1" si="150"/>
        <v>2</v>
      </c>
      <c r="AO49" s="40">
        <f t="shared" ca="1" si="150"/>
        <v>2</v>
      </c>
      <c r="AP49" s="2">
        <f t="shared" ca="1" si="150"/>
        <v>2</v>
      </c>
      <c r="AQ49" s="2">
        <f t="shared" ca="1" si="150"/>
        <v>2</v>
      </c>
      <c r="AR49" s="2">
        <f t="shared" ca="1" si="150"/>
        <v>3</v>
      </c>
      <c r="AS49" s="2">
        <f t="shared" ref="AS49:BA49" ca="1" si="151">INDIRECT(ADDRESS(ROW($A$12)+8*(COLUMN(AS48)-15),2))</f>
        <v>2</v>
      </c>
      <c r="AT49" s="2">
        <f t="shared" ca="1" si="151"/>
        <v>3</v>
      </c>
      <c r="AU49" s="2">
        <f t="shared" ca="1" si="151"/>
        <v>2</v>
      </c>
      <c r="AV49" s="2">
        <f t="shared" ca="1" si="151"/>
        <v>3</v>
      </c>
      <c r="AW49" s="2">
        <f t="shared" ca="1" si="151"/>
        <v>2</v>
      </c>
      <c r="AX49" s="2">
        <f t="shared" ca="1" si="151"/>
        <v>3</v>
      </c>
      <c r="AY49" s="2">
        <f t="shared" ca="1" si="151"/>
        <v>2</v>
      </c>
      <c r="AZ49" s="2">
        <f t="shared" ca="1" si="151"/>
        <v>3</v>
      </c>
      <c r="BA49" s="2">
        <f t="shared" ca="1" si="151"/>
        <v>2</v>
      </c>
      <c r="BB49" s="2">
        <f t="shared" ref="BB49:BJ49" ca="1" si="152">INDIRECT(ADDRESS(ROW($A$12)+8*(COLUMN(BB48)-15),2))</f>
        <v>0</v>
      </c>
      <c r="BC49" s="2">
        <f t="shared" ca="1" si="152"/>
        <v>2</v>
      </c>
      <c r="BD49" s="2">
        <f t="shared" ca="1" si="152"/>
        <v>3</v>
      </c>
      <c r="BE49" s="2">
        <f t="shared" ca="1" si="152"/>
        <v>2</v>
      </c>
      <c r="BF49" s="2">
        <f t="shared" ca="1" si="152"/>
        <v>2</v>
      </c>
      <c r="BG49" s="2">
        <f t="shared" ca="1" si="152"/>
        <v>2</v>
      </c>
      <c r="BH49" s="2">
        <f t="shared" ca="1" si="152"/>
        <v>1</v>
      </c>
      <c r="BI49" s="2">
        <f t="shared" ca="1" si="152"/>
        <v>2</v>
      </c>
      <c r="BJ49" s="2">
        <f t="shared" ca="1" si="152"/>
        <v>2</v>
      </c>
      <c r="BK49" s="2">
        <f t="shared" ref="BK49" ca="1" si="153">INDIRECT(ADDRESS(ROW($A$12)+8*(COLUMN(BK48)-15),2))</f>
        <v>2</v>
      </c>
      <c r="BL49" s="2">
        <f t="shared" ref="BL49:BM49" ca="1" si="154">INDIRECT(ADDRESS(ROW($A$12)+8*(COLUMN(BL48)-15),2))</f>
        <v>1</v>
      </c>
      <c r="BM49" s="2">
        <f t="shared" ca="1" si="154"/>
        <v>2</v>
      </c>
      <c r="BN49" s="2"/>
      <c r="BO49" s="2"/>
    </row>
    <row r="50" spans="1:67" x14ac:dyDescent="0.2">
      <c r="A50" s="21" t="s">
        <v>5</v>
      </c>
      <c r="B50" s="87">
        <v>2</v>
      </c>
      <c r="C50" s="73">
        <v>2</v>
      </c>
      <c r="D50" s="73">
        <v>2</v>
      </c>
      <c r="E50" s="88"/>
      <c r="F50" s="73"/>
      <c r="G50" s="73"/>
      <c r="H50" s="73"/>
      <c r="I50" s="73"/>
      <c r="J50" s="73"/>
      <c r="K50" s="77"/>
      <c r="L50" s="30">
        <f>SUM(B50:J50)</f>
        <v>6</v>
      </c>
      <c r="M50" s="2"/>
      <c r="N50" s="7" t="s">
        <v>78</v>
      </c>
      <c r="O50" s="40">
        <f ca="1">INDIRECT(ADDRESS(ROW($A$12)+8*(COLUMN(O48)-15),3))</f>
        <v>2</v>
      </c>
      <c r="P50" s="40">
        <f t="shared" ref="P50:AR50" ca="1" si="155">INDIRECT(ADDRESS(ROW($A$12)+8*(COLUMN(P48)-15),3))</f>
        <v>3</v>
      </c>
      <c r="Q50" s="40">
        <f t="shared" ca="1" si="155"/>
        <v>1</v>
      </c>
      <c r="R50" s="40">
        <f t="shared" ca="1" si="155"/>
        <v>1</v>
      </c>
      <c r="S50" s="40">
        <f t="shared" ca="1" si="155"/>
        <v>1</v>
      </c>
      <c r="T50" s="40">
        <f t="shared" ca="1" si="155"/>
        <v>2</v>
      </c>
      <c r="U50" s="40">
        <f t="shared" ca="1" si="155"/>
        <v>4</v>
      </c>
      <c r="V50" s="40">
        <f t="shared" ca="1" si="155"/>
        <v>2</v>
      </c>
      <c r="W50" s="40">
        <f t="shared" ca="1" si="155"/>
        <v>2</v>
      </c>
      <c r="X50" s="40">
        <f t="shared" ca="1" si="155"/>
        <v>1</v>
      </c>
      <c r="Y50" s="40">
        <f t="shared" ca="1" si="155"/>
        <v>1</v>
      </c>
      <c r="Z50" s="40">
        <f t="shared" ca="1" si="155"/>
        <v>3</v>
      </c>
      <c r="AA50" s="40">
        <f t="shared" ca="1" si="155"/>
        <v>2</v>
      </c>
      <c r="AB50" s="40">
        <f t="shared" ca="1" si="155"/>
        <v>2</v>
      </c>
      <c r="AC50" s="40">
        <f t="shared" ca="1" si="155"/>
        <v>1</v>
      </c>
      <c r="AD50" s="40">
        <f t="shared" ca="1" si="155"/>
        <v>5</v>
      </c>
      <c r="AE50" s="40">
        <f t="shared" ca="1" si="155"/>
        <v>1</v>
      </c>
      <c r="AF50" s="40">
        <f t="shared" ca="1" si="155"/>
        <v>2</v>
      </c>
      <c r="AG50" s="40">
        <f t="shared" ca="1" si="155"/>
        <v>3</v>
      </c>
      <c r="AH50" s="40">
        <f t="shared" ca="1" si="155"/>
        <v>5</v>
      </c>
      <c r="AI50" s="40">
        <f t="shared" ca="1" si="155"/>
        <v>4</v>
      </c>
      <c r="AJ50" s="40">
        <f t="shared" ca="1" si="155"/>
        <v>4</v>
      </c>
      <c r="AK50" s="40">
        <f t="shared" ca="1" si="155"/>
        <v>3</v>
      </c>
      <c r="AL50" s="40">
        <f t="shared" ca="1" si="155"/>
        <v>4</v>
      </c>
      <c r="AM50" s="40">
        <f t="shared" ca="1" si="155"/>
        <v>1</v>
      </c>
      <c r="AN50" s="40">
        <f t="shared" ca="1" si="155"/>
        <v>2</v>
      </c>
      <c r="AO50" s="40">
        <f t="shared" ca="1" si="155"/>
        <v>4</v>
      </c>
      <c r="AP50" s="2">
        <f t="shared" ca="1" si="155"/>
        <v>3</v>
      </c>
      <c r="AQ50" s="2">
        <f t="shared" ca="1" si="155"/>
        <v>4</v>
      </c>
      <c r="AR50" s="2">
        <f t="shared" ca="1" si="155"/>
        <v>3</v>
      </c>
      <c r="AS50" s="2">
        <f t="shared" ref="AS50:BA50" ca="1" si="156">INDIRECT(ADDRESS(ROW($A$12)+8*(COLUMN(AS48)-15),3))</f>
        <v>1</v>
      </c>
      <c r="AT50" s="2">
        <f t="shared" ca="1" si="156"/>
        <v>2</v>
      </c>
      <c r="AU50" s="2">
        <f t="shared" ca="1" si="156"/>
        <v>2</v>
      </c>
      <c r="AV50" s="2">
        <f t="shared" ca="1" si="156"/>
        <v>1</v>
      </c>
      <c r="AW50" s="2">
        <f t="shared" ca="1" si="156"/>
        <v>3</v>
      </c>
      <c r="AX50" s="2">
        <f t="shared" ca="1" si="156"/>
        <v>3</v>
      </c>
      <c r="AY50" s="2">
        <f t="shared" ca="1" si="156"/>
        <v>1</v>
      </c>
      <c r="AZ50" s="2">
        <f t="shared" ca="1" si="156"/>
        <v>2</v>
      </c>
      <c r="BA50" s="2">
        <f t="shared" ca="1" si="156"/>
        <v>2</v>
      </c>
      <c r="BB50" s="2">
        <f t="shared" ref="BB50:BJ50" ca="1" si="157">INDIRECT(ADDRESS(ROW($A$12)+8*(COLUMN(BB48)-15),3))</f>
        <v>0</v>
      </c>
      <c r="BC50" s="2">
        <f t="shared" ca="1" si="157"/>
        <v>2</v>
      </c>
      <c r="BD50" s="2">
        <f t="shared" ca="1" si="157"/>
        <v>2</v>
      </c>
      <c r="BE50" s="2">
        <f t="shared" ca="1" si="157"/>
        <v>3</v>
      </c>
      <c r="BF50" s="2">
        <f t="shared" ca="1" si="157"/>
        <v>2</v>
      </c>
      <c r="BG50" s="2">
        <f t="shared" ca="1" si="157"/>
        <v>1</v>
      </c>
      <c r="BH50" s="2">
        <f t="shared" ca="1" si="157"/>
        <v>1</v>
      </c>
      <c r="BI50" s="2">
        <f t="shared" ca="1" si="157"/>
        <v>1</v>
      </c>
      <c r="BJ50" s="2">
        <f t="shared" ca="1" si="157"/>
        <v>2</v>
      </c>
      <c r="BK50" s="2">
        <f t="shared" ref="BK50" ca="1" si="158">INDIRECT(ADDRESS(ROW($A$12)+8*(COLUMN(BK48)-15),3))</f>
        <v>1</v>
      </c>
      <c r="BL50" s="2">
        <f t="shared" ref="BL50:BM50" ca="1" si="159">INDIRECT(ADDRESS(ROW($A$12)+8*(COLUMN(BL48)-15),3))</f>
        <v>0</v>
      </c>
      <c r="BM50" s="2">
        <f t="shared" ca="1" si="159"/>
        <v>0</v>
      </c>
      <c r="BN50" s="2"/>
      <c r="BO50" s="2"/>
    </row>
    <row r="51" spans="1:67" x14ac:dyDescent="0.2">
      <c r="A51" s="21" t="s">
        <v>6</v>
      </c>
      <c r="B51" s="87">
        <v>1</v>
      </c>
      <c r="C51" s="73">
        <v>2</v>
      </c>
      <c r="D51" s="73">
        <v>5</v>
      </c>
      <c r="E51" s="73">
        <v>6</v>
      </c>
      <c r="F51" s="73">
        <v>12</v>
      </c>
      <c r="G51" s="73">
        <v>18</v>
      </c>
      <c r="H51" s="73">
        <v>16</v>
      </c>
      <c r="I51" s="73">
        <v>16</v>
      </c>
      <c r="J51" s="73"/>
      <c r="K51" s="75"/>
      <c r="L51" s="31">
        <f>SUM(B51:J51)</f>
        <v>76</v>
      </c>
      <c r="M51" s="2"/>
      <c r="N51" s="7" t="s">
        <v>79</v>
      </c>
      <c r="O51" s="40">
        <f ca="1">INDIRECT(ADDRESS(ROW($A$12)+8*(COLUMN(O49)-15),4))</f>
        <v>4</v>
      </c>
      <c r="P51" s="40">
        <f t="shared" ref="P51:AR51" ca="1" si="160">INDIRECT(ADDRESS(ROW($A$12)+8*(COLUMN(P49)-15),4))</f>
        <v>4</v>
      </c>
      <c r="Q51" s="40">
        <f t="shared" ca="1" si="160"/>
        <v>5</v>
      </c>
      <c r="R51" s="40">
        <f t="shared" ca="1" si="160"/>
        <v>5</v>
      </c>
      <c r="S51" s="40">
        <f t="shared" ca="1" si="160"/>
        <v>5</v>
      </c>
      <c r="T51" s="40">
        <f t="shared" ca="1" si="160"/>
        <v>5</v>
      </c>
      <c r="U51" s="40">
        <f t="shared" ca="1" si="160"/>
        <v>4</v>
      </c>
      <c r="V51" s="40">
        <f t="shared" ca="1" si="160"/>
        <v>3</v>
      </c>
      <c r="W51" s="40">
        <f t="shared" ca="1" si="160"/>
        <v>3</v>
      </c>
      <c r="X51" s="40">
        <f t="shared" ca="1" si="160"/>
        <v>2</v>
      </c>
      <c r="Y51" s="40">
        <f t="shared" ca="1" si="160"/>
        <v>3</v>
      </c>
      <c r="Z51" s="40">
        <f t="shared" ca="1" si="160"/>
        <v>2</v>
      </c>
      <c r="AA51" s="40">
        <f t="shared" ca="1" si="160"/>
        <v>4</v>
      </c>
      <c r="AB51" s="40">
        <f t="shared" ca="1" si="160"/>
        <v>4</v>
      </c>
      <c r="AC51" s="40">
        <f t="shared" ca="1" si="160"/>
        <v>4</v>
      </c>
      <c r="AD51" s="40">
        <f t="shared" ca="1" si="160"/>
        <v>4</v>
      </c>
      <c r="AE51" s="40">
        <f t="shared" ca="1" si="160"/>
        <v>5</v>
      </c>
      <c r="AF51" s="40">
        <f t="shared" ca="1" si="160"/>
        <v>5</v>
      </c>
      <c r="AG51" s="40">
        <f t="shared" ca="1" si="160"/>
        <v>4</v>
      </c>
      <c r="AH51" s="40">
        <f t="shared" ca="1" si="160"/>
        <v>2</v>
      </c>
      <c r="AI51" s="40">
        <f t="shared" ca="1" si="160"/>
        <v>3</v>
      </c>
      <c r="AJ51" s="40">
        <f t="shared" ca="1" si="160"/>
        <v>3</v>
      </c>
      <c r="AK51" s="40">
        <f t="shared" ca="1" si="160"/>
        <v>4</v>
      </c>
      <c r="AL51" s="40">
        <f t="shared" ca="1" si="160"/>
        <v>3</v>
      </c>
      <c r="AM51" s="40">
        <f t="shared" ca="1" si="160"/>
        <v>6</v>
      </c>
      <c r="AN51" s="40">
        <f t="shared" ca="1" si="160"/>
        <v>5</v>
      </c>
      <c r="AO51" s="40">
        <f t="shared" ca="1" si="160"/>
        <v>4</v>
      </c>
      <c r="AP51" s="2">
        <f t="shared" ca="1" si="160"/>
        <v>5</v>
      </c>
      <c r="AQ51" s="2">
        <f t="shared" ca="1" si="160"/>
        <v>4</v>
      </c>
      <c r="AR51" s="2">
        <f t="shared" ca="1" si="160"/>
        <v>4</v>
      </c>
      <c r="AS51" s="2">
        <f t="shared" ref="AS51:BA51" ca="1" si="161">INDIRECT(ADDRESS(ROW($A$12)+8*(COLUMN(AS49)-15),4))</f>
        <v>5</v>
      </c>
      <c r="AT51" s="2">
        <f t="shared" ca="1" si="161"/>
        <v>4</v>
      </c>
      <c r="AU51" s="2">
        <f t="shared" ca="1" si="161"/>
        <v>3</v>
      </c>
      <c r="AV51" s="2">
        <f t="shared" ca="1" si="161"/>
        <v>2</v>
      </c>
      <c r="AW51" s="2">
        <f t="shared" ca="1" si="161"/>
        <v>1</v>
      </c>
      <c r="AX51" s="2">
        <f t="shared" ca="1" si="161"/>
        <v>3</v>
      </c>
      <c r="AY51" s="2">
        <f t="shared" ca="1" si="161"/>
        <v>5</v>
      </c>
      <c r="AZ51" s="2">
        <f t="shared" ca="1" si="161"/>
        <v>4</v>
      </c>
      <c r="BA51" s="2">
        <f t="shared" ca="1" si="161"/>
        <v>2</v>
      </c>
      <c r="BB51" s="2">
        <f t="shared" ref="BB51:BJ51" ca="1" si="162">INDIRECT(ADDRESS(ROW($A$12)+8*(COLUMN(BB49)-15),4))</f>
        <v>0</v>
      </c>
      <c r="BC51" s="2">
        <f t="shared" ca="1" si="162"/>
        <v>1</v>
      </c>
      <c r="BD51" s="2">
        <f t="shared" ca="1" si="162"/>
        <v>1</v>
      </c>
      <c r="BE51" s="2">
        <f t="shared" ca="1" si="162"/>
        <v>1</v>
      </c>
      <c r="BF51" s="2">
        <f t="shared" ca="1" si="162"/>
        <v>2</v>
      </c>
      <c r="BG51" s="2">
        <f t="shared" ca="1" si="162"/>
        <v>2</v>
      </c>
      <c r="BH51" s="2">
        <f t="shared" ca="1" si="162"/>
        <v>3</v>
      </c>
      <c r="BI51" s="2">
        <f t="shared" ca="1" si="162"/>
        <v>3</v>
      </c>
      <c r="BJ51" s="2">
        <f t="shared" ca="1" si="162"/>
        <v>2</v>
      </c>
      <c r="BK51" s="2">
        <f t="shared" ref="BK51" ca="1" si="163">INDIRECT(ADDRESS(ROW($A$12)+8*(COLUMN(BK49)-15),4))</f>
        <v>5</v>
      </c>
      <c r="BL51" s="2">
        <f t="shared" ref="BL51:BM51" ca="1" si="164">INDIRECT(ADDRESS(ROW($A$12)+8*(COLUMN(BL49)-15),4))</f>
        <v>4</v>
      </c>
      <c r="BM51" s="2">
        <f t="shared" ca="1" si="164"/>
        <v>3</v>
      </c>
      <c r="BN51" s="2"/>
      <c r="BO51" s="2"/>
    </row>
    <row r="52" spans="1:67" x14ac:dyDescent="0.2">
      <c r="A52" s="21" t="s">
        <v>7</v>
      </c>
      <c r="B52" s="87">
        <v>2</v>
      </c>
      <c r="C52" s="73">
        <v>2</v>
      </c>
      <c r="D52" s="73">
        <v>5</v>
      </c>
      <c r="E52" s="88">
        <v>6</v>
      </c>
      <c r="F52" s="73">
        <v>12</v>
      </c>
      <c r="G52" s="73">
        <v>17</v>
      </c>
      <c r="H52" s="73">
        <v>18</v>
      </c>
      <c r="I52" s="73">
        <v>17</v>
      </c>
      <c r="J52" s="73">
        <v>6</v>
      </c>
      <c r="K52" s="76"/>
      <c r="L52" s="32">
        <f>SUM(B52:J52)</f>
        <v>85</v>
      </c>
      <c r="M52" s="2"/>
      <c r="N52" s="7" t="s">
        <v>8</v>
      </c>
      <c r="O52" s="40">
        <f ca="1">INDIRECT(ADDRESS(ROW($A$12)+8*(COLUMN(O51)-15),5))</f>
        <v>6</v>
      </c>
      <c r="P52" s="40">
        <f t="shared" ref="P52:AR52" ca="1" si="165">INDIRECT(ADDRESS(ROW($A$12)+8*(COLUMN(P51)-15),5))</f>
        <v>6</v>
      </c>
      <c r="Q52" s="40">
        <f t="shared" ca="1" si="165"/>
        <v>6</v>
      </c>
      <c r="R52" s="40">
        <f t="shared" ca="1" si="165"/>
        <v>6</v>
      </c>
      <c r="S52" s="40">
        <f t="shared" ca="1" si="165"/>
        <v>6</v>
      </c>
      <c r="T52" s="40">
        <f t="shared" ca="1" si="165"/>
        <v>6</v>
      </c>
      <c r="U52" s="40">
        <f t="shared" ca="1" si="165"/>
        <v>8</v>
      </c>
      <c r="V52" s="40">
        <f t="shared" ca="1" si="165"/>
        <v>6</v>
      </c>
      <c r="W52" s="40">
        <f t="shared" ca="1" si="165"/>
        <v>6</v>
      </c>
      <c r="X52" s="40">
        <f t="shared" ca="1" si="165"/>
        <v>10</v>
      </c>
      <c r="Y52" s="40">
        <f t="shared" ca="1" si="165"/>
        <v>6</v>
      </c>
      <c r="Z52" s="40">
        <f t="shared" ca="1" si="165"/>
        <v>5</v>
      </c>
      <c r="AA52" s="40">
        <f t="shared" ca="1" si="165"/>
        <v>7</v>
      </c>
      <c r="AB52" s="40">
        <f t="shared" ca="1" si="165"/>
        <v>6</v>
      </c>
      <c r="AC52" s="40">
        <f t="shared" ca="1" si="165"/>
        <v>6</v>
      </c>
      <c r="AD52" s="40">
        <f t="shared" ca="1" si="165"/>
        <v>6</v>
      </c>
      <c r="AE52" s="40">
        <f t="shared" ca="1" si="165"/>
        <v>6</v>
      </c>
      <c r="AF52" s="40">
        <f t="shared" ca="1" si="165"/>
        <v>6</v>
      </c>
      <c r="AG52" s="40">
        <f t="shared" ca="1" si="165"/>
        <v>6</v>
      </c>
      <c r="AH52" s="40">
        <f t="shared" ca="1" si="165"/>
        <v>7</v>
      </c>
      <c r="AI52" s="40">
        <f t="shared" ca="1" si="165"/>
        <v>8</v>
      </c>
      <c r="AJ52" s="40">
        <f t="shared" ca="1" si="165"/>
        <v>8</v>
      </c>
      <c r="AK52" s="40">
        <f t="shared" ca="1" si="165"/>
        <v>6</v>
      </c>
      <c r="AL52" s="40">
        <f t="shared" ca="1" si="165"/>
        <v>6</v>
      </c>
      <c r="AM52" s="40">
        <f t="shared" ca="1" si="165"/>
        <v>8</v>
      </c>
      <c r="AN52" s="40">
        <f t="shared" ca="1" si="165"/>
        <v>6</v>
      </c>
      <c r="AO52" s="40">
        <f t="shared" ca="1" si="165"/>
        <v>8</v>
      </c>
      <c r="AP52" s="2">
        <f t="shared" ca="1" si="165"/>
        <v>6</v>
      </c>
      <c r="AQ52" s="2">
        <f t="shared" ca="1" si="165"/>
        <v>8</v>
      </c>
      <c r="AR52" s="2">
        <f t="shared" ca="1" si="165"/>
        <v>8</v>
      </c>
      <c r="AS52" s="2">
        <f t="shared" ref="AS52:BA52" ca="1" si="166">INDIRECT(ADDRESS(ROW($A$12)+8*(COLUMN(AS51)-15),5))</f>
        <v>8</v>
      </c>
      <c r="AT52" s="2">
        <f t="shared" ca="1" si="166"/>
        <v>8</v>
      </c>
      <c r="AU52" s="2">
        <f t="shared" ca="1" si="166"/>
        <v>11</v>
      </c>
      <c r="AV52" s="2">
        <f t="shared" ca="1" si="166"/>
        <v>11</v>
      </c>
      <c r="AW52" s="2">
        <f t="shared" ca="1" si="166"/>
        <v>8</v>
      </c>
      <c r="AX52" s="2">
        <f t="shared" ca="1" si="166"/>
        <v>6</v>
      </c>
      <c r="AY52" s="2">
        <f t="shared" ca="1" si="166"/>
        <v>6</v>
      </c>
      <c r="AZ52" s="2">
        <f t="shared" ca="1" si="166"/>
        <v>6</v>
      </c>
      <c r="BA52" s="2">
        <f t="shared" ca="1" si="166"/>
        <v>5</v>
      </c>
      <c r="BB52" s="2">
        <f t="shared" ref="BB52:BJ52" ca="1" si="167">INDIRECT(ADDRESS(ROW($A$12)+8*(COLUMN(BB51)-15),5))</f>
        <v>0</v>
      </c>
      <c r="BC52" s="2">
        <f t="shared" ca="1" si="167"/>
        <v>7</v>
      </c>
      <c r="BD52" s="2">
        <f t="shared" ca="1" si="167"/>
        <v>8</v>
      </c>
      <c r="BE52" s="2">
        <f t="shared" ca="1" si="167"/>
        <v>8</v>
      </c>
      <c r="BF52" s="2">
        <f t="shared" ca="1" si="167"/>
        <v>6</v>
      </c>
      <c r="BG52" s="2">
        <f t="shared" ca="1" si="167"/>
        <v>6</v>
      </c>
      <c r="BH52" s="2">
        <f t="shared" ca="1" si="167"/>
        <v>6</v>
      </c>
      <c r="BI52" s="2">
        <f t="shared" ca="1" si="167"/>
        <v>6</v>
      </c>
      <c r="BJ52" s="2">
        <f t="shared" ca="1" si="167"/>
        <v>6</v>
      </c>
      <c r="BK52" s="2">
        <f t="shared" ref="BK52" ca="1" si="168">INDIRECT(ADDRESS(ROW($A$12)+8*(COLUMN(BK51)-15),5))</f>
        <v>5</v>
      </c>
      <c r="BL52" s="2">
        <f t="shared" ref="BL52:BM52" ca="1" si="169">INDIRECT(ADDRESS(ROW($A$12)+8*(COLUMN(BL51)-15),5))</f>
        <v>6</v>
      </c>
      <c r="BM52" s="2">
        <f t="shared" ca="1" si="169"/>
        <v>6</v>
      </c>
      <c r="BN52" s="2"/>
      <c r="BO52" s="2"/>
    </row>
    <row r="53" spans="1:67" ht="10.8" thickBot="1" x14ac:dyDescent="0.25">
      <c r="A53" s="22" t="s">
        <v>66</v>
      </c>
      <c r="B53" s="33">
        <f t="shared" ref="B53:L53" si="170">SUM(B50:B52)</f>
        <v>5</v>
      </c>
      <c r="C53" s="34">
        <f t="shared" si="170"/>
        <v>6</v>
      </c>
      <c r="D53" s="49">
        <f t="shared" si="170"/>
        <v>12</v>
      </c>
      <c r="E53" s="35">
        <f t="shared" si="170"/>
        <v>12</v>
      </c>
      <c r="F53" s="34">
        <f t="shared" si="170"/>
        <v>24</v>
      </c>
      <c r="G53" s="34">
        <f t="shared" si="170"/>
        <v>35</v>
      </c>
      <c r="H53" s="34">
        <f t="shared" si="170"/>
        <v>34</v>
      </c>
      <c r="I53" s="34">
        <f t="shared" si="170"/>
        <v>33</v>
      </c>
      <c r="J53" s="36">
        <f t="shared" si="170"/>
        <v>6</v>
      </c>
      <c r="K53" s="52"/>
      <c r="L53" s="37">
        <f t="shared" si="170"/>
        <v>167</v>
      </c>
      <c r="M53" s="2"/>
      <c r="N53" s="7" t="s">
        <v>9</v>
      </c>
      <c r="O53" s="40">
        <f ca="1">INDIRECT(ADDRESS(ROW($A$12)+8*(COLUMN(O52)-15),6))</f>
        <v>12</v>
      </c>
      <c r="P53" s="40">
        <f t="shared" ref="P53:AR53" ca="1" si="171">INDIRECT(ADDRESS(ROW($A$12)+8*(COLUMN(P52)-15),6))</f>
        <v>12</v>
      </c>
      <c r="Q53" s="40">
        <f t="shared" ca="1" si="171"/>
        <v>12</v>
      </c>
      <c r="R53" s="40">
        <f t="shared" ca="1" si="171"/>
        <v>12</v>
      </c>
      <c r="S53" s="40">
        <f t="shared" ca="1" si="171"/>
        <v>12</v>
      </c>
      <c r="T53" s="40">
        <f t="shared" ca="1" si="171"/>
        <v>12</v>
      </c>
      <c r="U53" s="40">
        <f t="shared" ca="1" si="171"/>
        <v>12</v>
      </c>
      <c r="V53" s="40">
        <f t="shared" ca="1" si="171"/>
        <v>12</v>
      </c>
      <c r="W53" s="40">
        <f t="shared" ca="1" si="171"/>
        <v>12</v>
      </c>
      <c r="X53" s="40">
        <f t="shared" ca="1" si="171"/>
        <v>10</v>
      </c>
      <c r="Y53" s="40">
        <f t="shared" ca="1" si="171"/>
        <v>12</v>
      </c>
      <c r="Z53" s="40">
        <f t="shared" ca="1" si="171"/>
        <v>12</v>
      </c>
      <c r="AA53" s="40">
        <f t="shared" ca="1" si="171"/>
        <v>11</v>
      </c>
      <c r="AB53" s="40">
        <f t="shared" ca="1" si="171"/>
        <v>12</v>
      </c>
      <c r="AC53" s="40">
        <f t="shared" ca="1" si="171"/>
        <v>12</v>
      </c>
      <c r="AD53" s="40">
        <f t="shared" ca="1" si="171"/>
        <v>12</v>
      </c>
      <c r="AE53" s="40">
        <f t="shared" ca="1" si="171"/>
        <v>12</v>
      </c>
      <c r="AF53" s="40">
        <f t="shared" ca="1" si="171"/>
        <v>12</v>
      </c>
      <c r="AG53" s="40">
        <f t="shared" ca="1" si="171"/>
        <v>12</v>
      </c>
      <c r="AH53" s="40">
        <f t="shared" ca="1" si="171"/>
        <v>12</v>
      </c>
      <c r="AI53" s="40">
        <f t="shared" ca="1" si="171"/>
        <v>12</v>
      </c>
      <c r="AJ53" s="40">
        <f t="shared" ca="1" si="171"/>
        <v>12</v>
      </c>
      <c r="AK53" s="40">
        <f t="shared" ca="1" si="171"/>
        <v>12</v>
      </c>
      <c r="AL53" s="40">
        <f t="shared" ca="1" si="171"/>
        <v>12</v>
      </c>
      <c r="AM53" s="40">
        <f t="shared" ca="1" si="171"/>
        <v>12</v>
      </c>
      <c r="AN53" s="40">
        <f t="shared" ca="1" si="171"/>
        <v>12</v>
      </c>
      <c r="AO53" s="40">
        <f t="shared" ca="1" si="171"/>
        <v>12</v>
      </c>
      <c r="AP53" s="2">
        <f t="shared" ca="1" si="171"/>
        <v>12</v>
      </c>
      <c r="AQ53" s="2">
        <f t="shared" ca="1" si="171"/>
        <v>12</v>
      </c>
      <c r="AR53" s="2">
        <f t="shared" ca="1" si="171"/>
        <v>12</v>
      </c>
      <c r="AS53" s="2">
        <f t="shared" ref="AS53:BA53" ca="1" si="172">INDIRECT(ADDRESS(ROW($A$12)+8*(COLUMN(AS52)-15),6))</f>
        <v>12</v>
      </c>
      <c r="AT53" s="2">
        <f t="shared" ca="1" si="172"/>
        <v>12</v>
      </c>
      <c r="AU53" s="2">
        <f t="shared" ca="1" si="172"/>
        <v>12</v>
      </c>
      <c r="AV53" s="2">
        <f t="shared" ca="1" si="172"/>
        <v>10</v>
      </c>
      <c r="AW53" s="2">
        <f t="shared" ca="1" si="172"/>
        <v>12</v>
      </c>
      <c r="AX53" s="2">
        <f t="shared" ca="1" si="172"/>
        <v>12</v>
      </c>
      <c r="AY53" s="2">
        <f t="shared" ca="1" si="172"/>
        <v>12</v>
      </c>
      <c r="AZ53" s="2">
        <f t="shared" ca="1" si="172"/>
        <v>12</v>
      </c>
      <c r="BA53" s="2">
        <f t="shared" ca="1" si="172"/>
        <v>6</v>
      </c>
      <c r="BB53" s="2">
        <f t="shared" ref="BB53:BJ53" ca="1" si="173">INDIRECT(ADDRESS(ROW($A$12)+8*(COLUMN(BB52)-15),6))</f>
        <v>0</v>
      </c>
      <c r="BC53" s="2">
        <f t="shared" ca="1" si="173"/>
        <v>8</v>
      </c>
      <c r="BD53" s="2">
        <f t="shared" ca="1" si="173"/>
        <v>8</v>
      </c>
      <c r="BE53" s="2">
        <f t="shared" ca="1" si="173"/>
        <v>5</v>
      </c>
      <c r="BF53" s="2">
        <f t="shared" ca="1" si="173"/>
        <v>6</v>
      </c>
      <c r="BG53" s="2">
        <f t="shared" ca="1" si="173"/>
        <v>6</v>
      </c>
      <c r="BH53" s="2">
        <f t="shared" ca="1" si="173"/>
        <v>6</v>
      </c>
      <c r="BI53" s="2">
        <f t="shared" ca="1" si="173"/>
        <v>6</v>
      </c>
      <c r="BJ53" s="2">
        <f t="shared" ca="1" si="173"/>
        <v>8</v>
      </c>
      <c r="BK53" s="2">
        <f t="shared" ref="BK53" ca="1" si="174">INDIRECT(ADDRESS(ROW($A$12)+8*(COLUMN(BK52)-15),6))</f>
        <v>6</v>
      </c>
      <c r="BL53" s="2">
        <f t="shared" ref="BL53:BM53" ca="1" si="175">INDIRECT(ADDRESS(ROW($A$12)+8*(COLUMN(BL52)-15),6))</f>
        <v>6</v>
      </c>
      <c r="BM53" s="2">
        <f t="shared" ca="1" si="175"/>
        <v>10</v>
      </c>
      <c r="BN53" s="2"/>
      <c r="BO53" s="2"/>
    </row>
    <row r="54" spans="1:67" x14ac:dyDescent="0.2">
      <c r="N54" s="7" t="s">
        <v>10</v>
      </c>
      <c r="O54" s="40">
        <f ca="1">INDIRECT(ADDRESS(ROW($A$12)+8*(COLUMN(O53)-15),7))</f>
        <v>18</v>
      </c>
      <c r="P54" s="40">
        <f t="shared" ref="P54:AR54" ca="1" si="176">INDIRECT(ADDRESS(ROW($A$12)+8*(COLUMN(P53)-15),7))</f>
        <v>18</v>
      </c>
      <c r="Q54" s="40">
        <f t="shared" ca="1" si="176"/>
        <v>18</v>
      </c>
      <c r="R54" s="40">
        <f t="shared" ca="1" si="176"/>
        <v>17</v>
      </c>
      <c r="S54" s="40">
        <f t="shared" ca="1" si="176"/>
        <v>18</v>
      </c>
      <c r="T54" s="40">
        <f t="shared" ca="1" si="176"/>
        <v>17</v>
      </c>
      <c r="U54" s="40">
        <f t="shared" ca="1" si="176"/>
        <v>18</v>
      </c>
      <c r="V54" s="40">
        <f t="shared" ca="1" si="176"/>
        <v>18</v>
      </c>
      <c r="W54" s="40">
        <f t="shared" ca="1" si="176"/>
        <v>18</v>
      </c>
      <c r="X54" s="40">
        <f t="shared" ca="1" si="176"/>
        <v>18</v>
      </c>
      <c r="Y54" s="40">
        <f t="shared" ca="1" si="176"/>
        <v>18</v>
      </c>
      <c r="Z54" s="40">
        <f t="shared" ca="1" si="176"/>
        <v>18</v>
      </c>
      <c r="AA54" s="40">
        <f t="shared" ca="1" si="176"/>
        <v>18</v>
      </c>
      <c r="AB54" s="40">
        <f t="shared" ca="1" si="176"/>
        <v>18</v>
      </c>
      <c r="AC54" s="40">
        <f t="shared" ca="1" si="176"/>
        <v>18</v>
      </c>
      <c r="AD54" s="40">
        <f t="shared" ca="1" si="176"/>
        <v>18</v>
      </c>
      <c r="AE54" s="40">
        <f t="shared" ca="1" si="176"/>
        <v>17</v>
      </c>
      <c r="AF54" s="40">
        <f t="shared" ca="1" si="176"/>
        <v>18</v>
      </c>
      <c r="AG54" s="40">
        <f t="shared" ca="1" si="176"/>
        <v>18</v>
      </c>
      <c r="AH54" s="40">
        <f t="shared" ca="1" si="176"/>
        <v>18</v>
      </c>
      <c r="AI54" s="40">
        <f t="shared" ca="1" si="176"/>
        <v>18</v>
      </c>
      <c r="AJ54" s="40">
        <f t="shared" ca="1" si="176"/>
        <v>18</v>
      </c>
      <c r="AK54" s="40">
        <f t="shared" ca="1" si="176"/>
        <v>18</v>
      </c>
      <c r="AL54" s="40">
        <f t="shared" ca="1" si="176"/>
        <v>18</v>
      </c>
      <c r="AM54" s="40">
        <f t="shared" ca="1" si="176"/>
        <v>17</v>
      </c>
      <c r="AN54" s="40">
        <f t="shared" ca="1" si="176"/>
        <v>18</v>
      </c>
      <c r="AO54" s="40">
        <f t="shared" ca="1" si="176"/>
        <v>16</v>
      </c>
      <c r="AP54" s="2">
        <f t="shared" ca="1" si="176"/>
        <v>18</v>
      </c>
      <c r="AQ54" s="2">
        <f t="shared" ca="1" si="176"/>
        <v>17</v>
      </c>
      <c r="AR54" s="2">
        <f t="shared" ca="1" si="176"/>
        <v>18</v>
      </c>
      <c r="AS54" s="2">
        <f t="shared" ref="AS54:BA54" ca="1" si="177">INDIRECT(ADDRESS(ROW($A$12)+8*(COLUMN(AS53)-15),7))</f>
        <v>18</v>
      </c>
      <c r="AT54" s="2">
        <f t="shared" ca="1" si="177"/>
        <v>18</v>
      </c>
      <c r="AU54" s="2">
        <f t="shared" ca="1" si="177"/>
        <v>15</v>
      </c>
      <c r="AV54" s="2">
        <f t="shared" ca="1" si="177"/>
        <v>18</v>
      </c>
      <c r="AW54" s="2">
        <f t="shared" ca="1" si="177"/>
        <v>18</v>
      </c>
      <c r="AX54" s="2">
        <f t="shared" ca="1" si="177"/>
        <v>16</v>
      </c>
      <c r="AY54" s="2">
        <f t="shared" ca="1" si="177"/>
        <v>17</v>
      </c>
      <c r="AZ54" s="2">
        <f t="shared" ca="1" si="177"/>
        <v>14</v>
      </c>
      <c r="BA54" s="2">
        <f t="shared" ca="1" si="177"/>
        <v>9</v>
      </c>
      <c r="BB54" s="2">
        <f t="shared" ref="BB54:BJ54" ca="1" si="178">INDIRECT(ADDRESS(ROW($A$12)+8*(COLUMN(BB53)-15),7))</f>
        <v>0</v>
      </c>
      <c r="BC54" s="2">
        <f t="shared" ca="1" si="178"/>
        <v>7</v>
      </c>
      <c r="BD54" s="2">
        <f t="shared" ca="1" si="178"/>
        <v>8</v>
      </c>
      <c r="BE54" s="2">
        <f t="shared" ca="1" si="178"/>
        <v>12</v>
      </c>
      <c r="BF54" s="2">
        <f t="shared" ca="1" si="178"/>
        <v>12</v>
      </c>
      <c r="BG54" s="2">
        <f t="shared" ca="1" si="178"/>
        <v>12</v>
      </c>
      <c r="BH54" s="2">
        <f t="shared" ca="1" si="178"/>
        <v>12</v>
      </c>
      <c r="BI54" s="2">
        <f t="shared" ca="1" si="178"/>
        <v>12</v>
      </c>
      <c r="BJ54" s="2">
        <f t="shared" ca="1" si="178"/>
        <v>6</v>
      </c>
      <c r="BK54" s="2">
        <f t="shared" ref="BK54" ca="1" si="179">INDIRECT(ADDRESS(ROW($A$12)+8*(COLUMN(BK53)-15),7))</f>
        <v>10</v>
      </c>
      <c r="BL54" s="2">
        <f t="shared" ref="BL54:BM54" ca="1" si="180">INDIRECT(ADDRESS(ROW($A$12)+8*(COLUMN(BL53)-15),7))</f>
        <v>11</v>
      </c>
      <c r="BM54" s="2">
        <f t="shared" ca="1" si="180"/>
        <v>8</v>
      </c>
      <c r="BN54" s="2"/>
      <c r="BO54" s="2"/>
    </row>
    <row r="55" spans="1:67" ht="10.8" thickBot="1" x14ac:dyDescent="0.25">
      <c r="N55" s="7" t="s">
        <v>11</v>
      </c>
      <c r="O55" s="40">
        <f ca="1">INDIRECT(ADDRESS(ROW($A$12)+8*(COLUMN(O54)-15),8))</f>
        <v>18</v>
      </c>
      <c r="P55" s="40">
        <f t="shared" ref="P55:AR55" ca="1" si="181">INDIRECT(ADDRESS(ROW($A$12)+8*(COLUMN(P54)-15),8))</f>
        <v>18</v>
      </c>
      <c r="Q55" s="40">
        <f t="shared" ca="1" si="181"/>
        <v>18</v>
      </c>
      <c r="R55" s="40">
        <f t="shared" ca="1" si="181"/>
        <v>18</v>
      </c>
      <c r="S55" s="40">
        <f t="shared" ca="1" si="181"/>
        <v>18</v>
      </c>
      <c r="T55" s="40">
        <f t="shared" ca="1" si="181"/>
        <v>18</v>
      </c>
      <c r="U55" s="40">
        <f t="shared" ca="1" si="181"/>
        <v>18</v>
      </c>
      <c r="V55" s="40">
        <f t="shared" ca="1" si="181"/>
        <v>18</v>
      </c>
      <c r="W55" s="40">
        <f t="shared" ca="1" si="181"/>
        <v>18</v>
      </c>
      <c r="X55" s="40">
        <f t="shared" ca="1" si="181"/>
        <v>18</v>
      </c>
      <c r="Y55" s="40">
        <f t="shared" ca="1" si="181"/>
        <v>18</v>
      </c>
      <c r="Z55" s="40">
        <f t="shared" ca="1" si="181"/>
        <v>18</v>
      </c>
      <c r="AA55" s="40">
        <f t="shared" ca="1" si="181"/>
        <v>17</v>
      </c>
      <c r="AB55" s="40">
        <f t="shared" ca="1" si="181"/>
        <v>18</v>
      </c>
      <c r="AC55" s="40">
        <f t="shared" ca="1" si="181"/>
        <v>17</v>
      </c>
      <c r="AD55" s="40">
        <f t="shared" ca="1" si="181"/>
        <v>18</v>
      </c>
      <c r="AE55" s="40">
        <f t="shared" ca="1" si="181"/>
        <v>17</v>
      </c>
      <c r="AF55" s="40">
        <f t="shared" ca="1" si="181"/>
        <v>17</v>
      </c>
      <c r="AG55" s="40">
        <f t="shared" ca="1" si="181"/>
        <v>17</v>
      </c>
      <c r="AH55" s="40">
        <f t="shared" ca="1" si="181"/>
        <v>17</v>
      </c>
      <c r="AI55" s="40">
        <f t="shared" ca="1" si="181"/>
        <v>18</v>
      </c>
      <c r="AJ55" s="40">
        <f t="shared" ca="1" si="181"/>
        <v>18</v>
      </c>
      <c r="AK55" s="40">
        <f t="shared" ca="1" si="181"/>
        <v>18</v>
      </c>
      <c r="AL55" s="40">
        <f t="shared" ca="1" si="181"/>
        <v>17</v>
      </c>
      <c r="AM55" s="40">
        <f t="shared" ca="1" si="181"/>
        <v>18</v>
      </c>
      <c r="AN55" s="40">
        <f t="shared" ca="1" si="181"/>
        <v>18</v>
      </c>
      <c r="AO55" s="40">
        <f t="shared" ca="1" si="181"/>
        <v>18</v>
      </c>
      <c r="AP55" s="2">
        <f t="shared" ca="1" si="181"/>
        <v>16</v>
      </c>
      <c r="AQ55" s="2">
        <f t="shared" ca="1" si="181"/>
        <v>18</v>
      </c>
      <c r="AR55" s="2">
        <f t="shared" ca="1" si="181"/>
        <v>15</v>
      </c>
      <c r="AS55" s="2">
        <f t="shared" ref="AS55:BA55" ca="1" si="182">INDIRECT(ADDRESS(ROW($A$12)+8*(COLUMN(AS54)-15),8))</f>
        <v>16</v>
      </c>
      <c r="AT55" s="2">
        <f t="shared" ca="1" si="182"/>
        <v>14</v>
      </c>
      <c r="AU55" s="2">
        <f t="shared" ca="1" si="182"/>
        <v>18</v>
      </c>
      <c r="AV55" s="2">
        <f t="shared" ca="1" si="182"/>
        <v>16</v>
      </c>
      <c r="AW55" s="2">
        <f t="shared" ca="1" si="182"/>
        <v>18</v>
      </c>
      <c r="AX55" s="2">
        <f t="shared" ca="1" si="182"/>
        <v>18</v>
      </c>
      <c r="AY55" s="2">
        <f t="shared" ca="1" si="182"/>
        <v>18</v>
      </c>
      <c r="AZ55" s="2">
        <f t="shared" ca="1" si="182"/>
        <v>18</v>
      </c>
      <c r="BA55" s="2">
        <f t="shared" ca="1" si="182"/>
        <v>6</v>
      </c>
      <c r="BB55" s="2">
        <f t="shared" ref="BB55:BJ55" ca="1" si="183">INDIRECT(ADDRESS(ROW($A$12)+8*(COLUMN(BB54)-15),8))</f>
        <v>0</v>
      </c>
      <c r="BC55" s="2">
        <f t="shared" ca="1" si="183"/>
        <v>14</v>
      </c>
      <c r="BD55" s="2">
        <f t="shared" ca="1" si="183"/>
        <v>11</v>
      </c>
      <c r="BE55" s="2">
        <f t="shared" ca="1" si="183"/>
        <v>10</v>
      </c>
      <c r="BF55" s="2">
        <f t="shared" ca="1" si="183"/>
        <v>11</v>
      </c>
      <c r="BG55" s="2">
        <f t="shared" ca="1" si="183"/>
        <v>12</v>
      </c>
      <c r="BH55" s="2">
        <f t="shared" ca="1" si="183"/>
        <v>12</v>
      </c>
      <c r="BI55" s="2">
        <f t="shared" ca="1" si="183"/>
        <v>12</v>
      </c>
      <c r="BJ55" s="2">
        <f t="shared" ca="1" si="183"/>
        <v>12</v>
      </c>
      <c r="BK55" s="2">
        <f t="shared" ref="BK55" ca="1" si="184">INDIRECT(ADDRESS(ROW($A$12)+8*(COLUMN(BK54)-15),8))</f>
        <v>15</v>
      </c>
      <c r="BL55" s="2">
        <f t="shared" ref="BL55:BM55" ca="1" si="185">INDIRECT(ADDRESS(ROW($A$12)+8*(COLUMN(BL54)-15),8))</f>
        <v>11</v>
      </c>
      <c r="BM55" s="2">
        <f t="shared" ca="1" si="185"/>
        <v>10</v>
      </c>
      <c r="BN55" s="2"/>
      <c r="BO55" s="2"/>
    </row>
    <row r="56" spans="1:67" x14ac:dyDescent="0.2">
      <c r="A56" s="27" t="s">
        <v>25</v>
      </c>
      <c r="B56" s="19" t="s">
        <v>67</v>
      </c>
      <c r="C56" s="19"/>
      <c r="D56" s="19"/>
      <c r="E56" s="19"/>
      <c r="F56" s="19"/>
      <c r="G56" s="19"/>
      <c r="H56" s="19"/>
      <c r="I56" s="19"/>
      <c r="J56" s="26"/>
      <c r="K56" s="19"/>
      <c r="L56" s="28"/>
      <c r="N56" s="7" t="s">
        <v>14</v>
      </c>
      <c r="O56" s="40">
        <f ca="1">INDIRECT(ADDRESS(ROW($A$12)+8*(COLUMN(O55)-15),9))</f>
        <v>24</v>
      </c>
      <c r="P56" s="40">
        <f t="shared" ref="P56:AR56" ca="1" si="186">INDIRECT(ADDRESS(ROW($A$12)+8*(COLUMN(P55)-15),9))</f>
        <v>22</v>
      </c>
      <c r="Q56" s="40">
        <f t="shared" ca="1" si="186"/>
        <v>24</v>
      </c>
      <c r="R56" s="40">
        <f t="shared" ca="1" si="186"/>
        <v>22</v>
      </c>
      <c r="S56" s="40">
        <f t="shared" ca="1" si="186"/>
        <v>18</v>
      </c>
      <c r="T56" s="40">
        <f t="shared" ca="1" si="186"/>
        <v>17</v>
      </c>
      <c r="U56" s="40">
        <f t="shared" ca="1" si="186"/>
        <v>17</v>
      </c>
      <c r="V56" s="40">
        <f t="shared" ca="1" si="186"/>
        <v>15</v>
      </c>
      <c r="W56" s="40">
        <f t="shared" ca="1" si="186"/>
        <v>12</v>
      </c>
      <c r="X56" s="40">
        <f t="shared" ca="1" si="186"/>
        <v>14</v>
      </c>
      <c r="Y56" s="40">
        <f t="shared" ca="1" si="186"/>
        <v>18</v>
      </c>
      <c r="Z56" s="40">
        <f t="shared" ca="1" si="186"/>
        <v>17</v>
      </c>
      <c r="AA56" s="40">
        <f t="shared" ca="1" si="186"/>
        <v>16</v>
      </c>
      <c r="AB56" s="40">
        <f t="shared" ca="1" si="186"/>
        <v>17</v>
      </c>
      <c r="AC56" s="40">
        <f t="shared" ca="1" si="186"/>
        <v>17</v>
      </c>
      <c r="AD56" s="40">
        <f t="shared" ca="1" si="186"/>
        <v>17</v>
      </c>
      <c r="AE56" s="40">
        <f t="shared" ca="1" si="186"/>
        <v>15</v>
      </c>
      <c r="AF56" s="40">
        <f t="shared" ca="1" si="186"/>
        <v>17</v>
      </c>
      <c r="AG56" s="40">
        <f t="shared" ca="1" si="186"/>
        <v>18</v>
      </c>
      <c r="AH56" s="40">
        <f t="shared" ca="1" si="186"/>
        <v>17</v>
      </c>
      <c r="AI56" s="40">
        <f t="shared" ca="1" si="186"/>
        <v>22</v>
      </c>
      <c r="AJ56" s="40">
        <f t="shared" ca="1" si="186"/>
        <v>14</v>
      </c>
      <c r="AK56" s="40">
        <f t="shared" ca="1" si="186"/>
        <v>14</v>
      </c>
      <c r="AL56" s="40">
        <f t="shared" ca="1" si="186"/>
        <v>14</v>
      </c>
      <c r="AM56" s="40">
        <f t="shared" ca="1" si="186"/>
        <v>12</v>
      </c>
      <c r="AN56" s="40">
        <f t="shared" ca="1" si="186"/>
        <v>11</v>
      </c>
      <c r="AO56" s="40">
        <f t="shared" ca="1" si="186"/>
        <v>18</v>
      </c>
      <c r="AP56" s="2">
        <f t="shared" ca="1" si="186"/>
        <v>12</v>
      </c>
      <c r="AQ56" s="2">
        <f t="shared" ca="1" si="186"/>
        <v>12</v>
      </c>
      <c r="AR56" s="2">
        <f t="shared" ca="1" si="186"/>
        <v>11</v>
      </c>
      <c r="AS56" s="2">
        <f t="shared" ref="AS56:BA56" ca="1" si="187">INDIRECT(ADDRESS(ROW($A$12)+8*(COLUMN(AS55)-15),9))</f>
        <v>11</v>
      </c>
      <c r="AT56" s="2">
        <f t="shared" ca="1" si="187"/>
        <v>12</v>
      </c>
      <c r="AU56" s="2">
        <f t="shared" ca="1" si="187"/>
        <v>12</v>
      </c>
      <c r="AV56" s="2">
        <f t="shared" ca="1" si="187"/>
        <v>12</v>
      </c>
      <c r="AW56" s="2">
        <f t="shared" ca="1" si="187"/>
        <v>11</v>
      </c>
      <c r="AX56" s="2">
        <f t="shared" ca="1" si="187"/>
        <v>12</v>
      </c>
      <c r="AY56" s="2">
        <f t="shared" ca="1" si="187"/>
        <v>11</v>
      </c>
      <c r="AZ56" s="2">
        <f t="shared" ca="1" si="187"/>
        <v>11</v>
      </c>
      <c r="BA56" s="2">
        <f t="shared" ca="1" si="187"/>
        <v>7</v>
      </c>
      <c r="BB56" s="2">
        <f t="shared" ref="BB56:BJ56" ca="1" si="188">INDIRECT(ADDRESS(ROW($A$12)+8*(COLUMN(BB55)-15),9))</f>
        <v>0</v>
      </c>
      <c r="BC56" s="2">
        <f t="shared" ca="1" si="188"/>
        <v>8</v>
      </c>
      <c r="BD56" s="2">
        <f t="shared" ca="1" si="188"/>
        <v>6</v>
      </c>
      <c r="BE56" s="2">
        <f t="shared" ca="1" si="188"/>
        <v>8</v>
      </c>
      <c r="BF56" s="2">
        <f t="shared" ca="1" si="188"/>
        <v>8</v>
      </c>
      <c r="BG56" s="2">
        <f t="shared" ca="1" si="188"/>
        <v>10</v>
      </c>
      <c r="BH56" s="2">
        <f t="shared" ca="1" si="188"/>
        <v>8</v>
      </c>
      <c r="BI56" s="2">
        <f t="shared" ca="1" si="188"/>
        <v>6</v>
      </c>
      <c r="BJ56" s="2">
        <f t="shared" ca="1" si="188"/>
        <v>6</v>
      </c>
      <c r="BK56" s="2">
        <f t="shared" ref="BK56" ca="1" si="189">INDIRECT(ADDRESS(ROW($A$12)+8*(COLUMN(BK55)-15),9))</f>
        <v>6</v>
      </c>
      <c r="BL56" s="2">
        <f t="shared" ref="BL56:BM56" ca="1" si="190">INDIRECT(ADDRESS(ROW($A$12)+8*(COLUMN(BL55)-15),9))</f>
        <v>6</v>
      </c>
      <c r="BM56" s="2">
        <f t="shared" ca="1" si="190"/>
        <v>8</v>
      </c>
      <c r="BN56" s="2"/>
      <c r="BO56" s="2"/>
    </row>
    <row r="57" spans="1:67" ht="10.8" thickBot="1" x14ac:dyDescent="0.25">
      <c r="A57" s="20" t="s">
        <v>68</v>
      </c>
      <c r="B57" s="23" t="s">
        <v>15</v>
      </c>
      <c r="C57" s="24" t="s">
        <v>76</v>
      </c>
      <c r="D57" s="24" t="s">
        <v>77</v>
      </c>
      <c r="E57" s="25" t="s">
        <v>8</v>
      </c>
      <c r="F57" s="24" t="s">
        <v>9</v>
      </c>
      <c r="G57" s="24" t="s">
        <v>10</v>
      </c>
      <c r="H57" s="24" t="s">
        <v>11</v>
      </c>
      <c r="I57" s="24" t="s">
        <v>14</v>
      </c>
      <c r="J57" s="20" t="s">
        <v>13</v>
      </c>
      <c r="K57" s="4"/>
      <c r="L57" s="29" t="s">
        <v>69</v>
      </c>
      <c r="N57" s="7" t="s">
        <v>13</v>
      </c>
      <c r="O57" s="40">
        <f ca="1">INDIRECT(ADDRESS(ROW($A$12)+8*(COLUMN(O56)-15),10))</f>
        <v>7</v>
      </c>
      <c r="P57" s="40">
        <f t="shared" ref="P57:AR57" ca="1" si="191">INDIRECT(ADDRESS(ROW($A$12)+8*(COLUMN(P56)-15),10))</f>
        <v>0</v>
      </c>
      <c r="Q57" s="40">
        <f t="shared" ca="1" si="191"/>
        <v>7</v>
      </c>
      <c r="R57" s="40">
        <f t="shared" ca="1" si="191"/>
        <v>5</v>
      </c>
      <c r="S57" s="40">
        <f t="shared" ca="1" si="191"/>
        <v>5</v>
      </c>
      <c r="T57" s="40">
        <f t="shared" ca="1" si="191"/>
        <v>6</v>
      </c>
      <c r="U57" s="40">
        <f t="shared" ca="1" si="191"/>
        <v>6</v>
      </c>
      <c r="V57" s="40">
        <f t="shared" ca="1" si="191"/>
        <v>6</v>
      </c>
      <c r="W57" s="40">
        <f t="shared" ca="1" si="191"/>
        <v>6</v>
      </c>
      <c r="X57" s="40">
        <f t="shared" ca="1" si="191"/>
        <v>6</v>
      </c>
      <c r="Y57" s="40">
        <f t="shared" ca="1" si="191"/>
        <v>5</v>
      </c>
      <c r="Z57" s="40">
        <f t="shared" ca="1" si="191"/>
        <v>6</v>
      </c>
      <c r="AA57" s="40">
        <f t="shared" ca="1" si="191"/>
        <v>6</v>
      </c>
      <c r="AB57" s="40">
        <f t="shared" ca="1" si="191"/>
        <v>6</v>
      </c>
      <c r="AC57" s="40">
        <f t="shared" ca="1" si="191"/>
        <v>5</v>
      </c>
      <c r="AD57" s="40">
        <f t="shared" ca="1" si="191"/>
        <v>5</v>
      </c>
      <c r="AE57" s="40">
        <f t="shared" ca="1" si="191"/>
        <v>5</v>
      </c>
      <c r="AF57" s="40">
        <f t="shared" ca="1" si="191"/>
        <v>5</v>
      </c>
      <c r="AG57" s="40">
        <f t="shared" ca="1" si="191"/>
        <v>6</v>
      </c>
      <c r="AH57" s="40">
        <f t="shared" ca="1" si="191"/>
        <v>6</v>
      </c>
      <c r="AI57" s="40">
        <f t="shared" ca="1" si="191"/>
        <v>0</v>
      </c>
      <c r="AJ57" s="40">
        <f t="shared" ca="1" si="191"/>
        <v>5</v>
      </c>
      <c r="AK57" s="40">
        <f t="shared" ca="1" si="191"/>
        <v>5</v>
      </c>
      <c r="AL57" s="40">
        <f t="shared" ca="1" si="191"/>
        <v>0</v>
      </c>
      <c r="AM57" s="40">
        <f ca="1">INDIRECT(ADDRESS(ROW($A$12)+8*(COLUMN(AM56)-15),10))</f>
        <v>0</v>
      </c>
      <c r="AN57" s="40">
        <f t="shared" ca="1" si="191"/>
        <v>0</v>
      </c>
      <c r="AO57" s="40">
        <f t="shared" ca="1" si="191"/>
        <v>0</v>
      </c>
      <c r="AP57" s="48">
        <f t="shared" ca="1" si="191"/>
        <v>0</v>
      </c>
      <c r="AQ57" s="48">
        <f t="shared" ca="1" si="191"/>
        <v>0</v>
      </c>
      <c r="AR57" s="48">
        <f t="shared" ca="1" si="191"/>
        <v>0</v>
      </c>
      <c r="AS57" s="48">
        <f t="shared" ref="AS57:BA57" ca="1" si="192">INDIRECT(ADDRESS(ROW($A$12)+8*(COLUMN(AS56)-15),10))</f>
        <v>0</v>
      </c>
      <c r="AT57" s="48">
        <f t="shared" ca="1" si="192"/>
        <v>0</v>
      </c>
      <c r="AU57" s="48">
        <f t="shared" ca="1" si="192"/>
        <v>0</v>
      </c>
      <c r="AV57" s="48">
        <f t="shared" ca="1" si="192"/>
        <v>0</v>
      </c>
      <c r="AW57" s="48">
        <f t="shared" ca="1" si="192"/>
        <v>0</v>
      </c>
      <c r="AX57" s="48">
        <f t="shared" ca="1" si="192"/>
        <v>0</v>
      </c>
      <c r="AY57" s="48">
        <f t="shared" ca="1" si="192"/>
        <v>0</v>
      </c>
      <c r="AZ57" s="48">
        <f t="shared" ca="1" si="192"/>
        <v>0</v>
      </c>
      <c r="BA57" s="48">
        <f t="shared" ca="1" si="192"/>
        <v>0</v>
      </c>
      <c r="BB57" s="48">
        <f t="shared" ref="BB57:BJ57" ca="1" si="193">INDIRECT(ADDRESS(ROW($A$12)+8*(COLUMN(BB56)-15),10))</f>
        <v>0</v>
      </c>
      <c r="BC57" s="48">
        <f t="shared" ca="1" si="193"/>
        <v>0</v>
      </c>
      <c r="BD57" s="48">
        <f t="shared" ca="1" si="193"/>
        <v>0</v>
      </c>
      <c r="BE57" s="48">
        <f t="shared" ca="1" si="193"/>
        <v>0</v>
      </c>
      <c r="BF57" s="48">
        <f t="shared" ca="1" si="193"/>
        <v>0</v>
      </c>
      <c r="BG57" s="48">
        <f t="shared" ca="1" si="193"/>
        <v>0</v>
      </c>
      <c r="BH57" s="48">
        <f t="shared" ca="1" si="193"/>
        <v>0</v>
      </c>
      <c r="BI57" s="48">
        <f t="shared" ca="1" si="193"/>
        <v>0</v>
      </c>
      <c r="BJ57" s="48">
        <f t="shared" ca="1" si="193"/>
        <v>0</v>
      </c>
      <c r="BK57" s="48">
        <f t="shared" ref="BK57" ca="1" si="194">INDIRECT(ADDRESS(ROW($A$12)+8*(COLUMN(BK56)-15),10))</f>
        <v>0</v>
      </c>
      <c r="BL57" s="48">
        <f t="shared" ref="BL57:BM57" ca="1" si="195">INDIRECT(ADDRESS(ROW($A$12)+8*(COLUMN(BL56)-15),10))</f>
        <v>0</v>
      </c>
      <c r="BM57" s="48">
        <f t="shared" ca="1" si="195"/>
        <v>0</v>
      </c>
      <c r="BN57" s="48"/>
      <c r="BO57" s="48"/>
    </row>
    <row r="58" spans="1:67" x14ac:dyDescent="0.2">
      <c r="A58" s="21" t="s">
        <v>5</v>
      </c>
      <c r="B58" s="92">
        <v>2</v>
      </c>
      <c r="C58" s="92">
        <v>3</v>
      </c>
      <c r="D58" s="93">
        <v>2</v>
      </c>
      <c r="E58" s="92">
        <v>6</v>
      </c>
      <c r="F58" s="92">
        <v>12</v>
      </c>
      <c r="G58" s="92">
        <v>16</v>
      </c>
      <c r="H58" s="92">
        <v>17</v>
      </c>
      <c r="I58" s="92">
        <v>18</v>
      </c>
      <c r="J58" s="92">
        <v>6</v>
      </c>
      <c r="K58" s="89"/>
      <c r="L58" s="30">
        <f>SUM(B58:J58)</f>
        <v>82</v>
      </c>
      <c r="M58" s="2"/>
      <c r="N58" s="10" t="s">
        <v>52</v>
      </c>
      <c r="O58" s="50">
        <f ca="1">SUM(O49:O51)</f>
        <v>7</v>
      </c>
      <c r="P58" s="50">
        <f t="shared" ref="P58:AJ58" ca="1" si="196">SUM(P49:P51)</f>
        <v>8</v>
      </c>
      <c r="Q58" s="50">
        <f t="shared" ca="1" si="196"/>
        <v>7</v>
      </c>
      <c r="R58" s="50">
        <f t="shared" ca="1" si="196"/>
        <v>7</v>
      </c>
      <c r="S58" s="50">
        <f t="shared" ca="1" si="196"/>
        <v>8</v>
      </c>
      <c r="T58" s="50">
        <f t="shared" ca="1" si="196"/>
        <v>9</v>
      </c>
      <c r="U58" s="50">
        <f t="shared" ca="1" si="196"/>
        <v>9</v>
      </c>
      <c r="V58" s="50">
        <f t="shared" ca="1" si="196"/>
        <v>7</v>
      </c>
      <c r="W58" s="50">
        <f t="shared" ca="1" si="196"/>
        <v>8</v>
      </c>
      <c r="X58" s="50">
        <f t="shared" ca="1" si="196"/>
        <v>4</v>
      </c>
      <c r="Y58" s="50">
        <f t="shared" ca="1" si="196"/>
        <v>7</v>
      </c>
      <c r="Z58" s="50">
        <f t="shared" ca="1" si="196"/>
        <v>9</v>
      </c>
      <c r="AA58" s="50">
        <f t="shared" ca="1" si="196"/>
        <v>9</v>
      </c>
      <c r="AB58" s="50">
        <f t="shared" ca="1" si="196"/>
        <v>9</v>
      </c>
      <c r="AC58" s="50">
        <f t="shared" ca="1" si="196"/>
        <v>9</v>
      </c>
      <c r="AD58" s="50">
        <f t="shared" ca="1" si="196"/>
        <v>13</v>
      </c>
      <c r="AE58" s="50">
        <f t="shared" ca="1" si="196"/>
        <v>7</v>
      </c>
      <c r="AF58" s="50">
        <f t="shared" ca="1" si="196"/>
        <v>10</v>
      </c>
      <c r="AG58" s="50">
        <f t="shared" ca="1" si="196"/>
        <v>10</v>
      </c>
      <c r="AH58" s="50">
        <f t="shared" ca="1" si="196"/>
        <v>10</v>
      </c>
      <c r="AI58" s="50">
        <f t="shared" ca="1" si="196"/>
        <v>9</v>
      </c>
      <c r="AJ58" s="50">
        <f t="shared" ca="1" si="196"/>
        <v>8</v>
      </c>
      <c r="AK58" s="50">
        <f ca="1">SUM(AK49:AK51)</f>
        <v>9</v>
      </c>
      <c r="AL58" s="50">
        <f ca="1">SUM(AL49:AL51)</f>
        <v>9</v>
      </c>
      <c r="AM58" s="50">
        <f t="shared" ref="AM58:AR58" ca="1" si="197">SUM(AM49:AM51)</f>
        <v>8</v>
      </c>
      <c r="AN58" s="50">
        <f t="shared" ca="1" si="197"/>
        <v>9</v>
      </c>
      <c r="AO58" s="50">
        <f t="shared" ca="1" si="197"/>
        <v>10</v>
      </c>
      <c r="AP58" s="50">
        <f t="shared" ca="1" si="197"/>
        <v>10</v>
      </c>
      <c r="AQ58" s="50">
        <f t="shared" ca="1" si="197"/>
        <v>10</v>
      </c>
      <c r="AR58" s="50">
        <f t="shared" ca="1" si="197"/>
        <v>10</v>
      </c>
      <c r="AS58" s="50">
        <f t="shared" ref="AS58:BA58" ca="1" si="198">SUM(AS49:AS51)</f>
        <v>8</v>
      </c>
      <c r="AT58" s="50">
        <f t="shared" ca="1" si="198"/>
        <v>9</v>
      </c>
      <c r="AU58" s="50">
        <f t="shared" ca="1" si="198"/>
        <v>7</v>
      </c>
      <c r="AV58" s="50">
        <f t="shared" ca="1" si="198"/>
        <v>6</v>
      </c>
      <c r="AW58" s="50">
        <f t="shared" ca="1" si="198"/>
        <v>6</v>
      </c>
      <c r="AX58" s="50">
        <f t="shared" ca="1" si="198"/>
        <v>9</v>
      </c>
      <c r="AY58" s="50">
        <f t="shared" ca="1" si="198"/>
        <v>8</v>
      </c>
      <c r="AZ58" s="50">
        <f t="shared" ca="1" si="198"/>
        <v>9</v>
      </c>
      <c r="BA58" s="50">
        <f t="shared" ca="1" si="198"/>
        <v>6</v>
      </c>
      <c r="BB58" s="50">
        <f t="shared" ref="BB58:BJ58" ca="1" si="199">SUM(BB49:BB51)</f>
        <v>0</v>
      </c>
      <c r="BC58" s="50">
        <f t="shared" ca="1" si="199"/>
        <v>5</v>
      </c>
      <c r="BD58" s="50">
        <f t="shared" ca="1" si="199"/>
        <v>6</v>
      </c>
      <c r="BE58" s="50">
        <f t="shared" ca="1" si="199"/>
        <v>6</v>
      </c>
      <c r="BF58" s="50">
        <f t="shared" ca="1" si="199"/>
        <v>6</v>
      </c>
      <c r="BG58" s="50">
        <f t="shared" ca="1" si="199"/>
        <v>5</v>
      </c>
      <c r="BH58" s="50">
        <f t="shared" ca="1" si="199"/>
        <v>5</v>
      </c>
      <c r="BI58" s="50">
        <f t="shared" ca="1" si="199"/>
        <v>6</v>
      </c>
      <c r="BJ58" s="50">
        <f t="shared" ca="1" si="199"/>
        <v>6</v>
      </c>
      <c r="BK58" s="50">
        <f t="shared" ref="BK58" ca="1" si="200">SUM(BK49:BK51)</f>
        <v>8</v>
      </c>
      <c r="BL58" s="50">
        <f t="shared" ref="BL58:BM58" ca="1" si="201">SUM(BL49:BL51)</f>
        <v>5</v>
      </c>
      <c r="BM58" s="50">
        <f t="shared" ca="1" si="201"/>
        <v>5</v>
      </c>
      <c r="BN58" s="50"/>
      <c r="BO58" s="50"/>
    </row>
    <row r="59" spans="1:67" x14ac:dyDescent="0.2">
      <c r="A59" s="21" t="s">
        <v>6</v>
      </c>
      <c r="B59" s="92">
        <v>1</v>
      </c>
      <c r="C59" s="92">
        <v>2</v>
      </c>
      <c r="D59" s="93">
        <v>6</v>
      </c>
      <c r="E59" s="73">
        <v>6</v>
      </c>
      <c r="F59" s="73">
        <v>12</v>
      </c>
      <c r="G59" s="73">
        <v>18</v>
      </c>
      <c r="H59" s="73">
        <v>17</v>
      </c>
      <c r="I59" s="73">
        <v>16</v>
      </c>
      <c r="J59" s="73"/>
      <c r="K59" s="90"/>
      <c r="L59" s="31">
        <f>SUM(B59:J59)</f>
        <v>78</v>
      </c>
      <c r="M59" s="2"/>
      <c r="N59" s="11" t="s">
        <v>53</v>
      </c>
      <c r="O59" s="2">
        <f ca="1">O52+O53</f>
        <v>18</v>
      </c>
      <c r="P59" s="2">
        <f ca="1">P52+P53</f>
        <v>18</v>
      </c>
      <c r="Q59" s="2">
        <f t="shared" ref="Q59:AJ59" ca="1" si="202">Q52+Q53</f>
        <v>18</v>
      </c>
      <c r="R59" s="2">
        <f t="shared" ca="1" si="202"/>
        <v>18</v>
      </c>
      <c r="S59" s="2">
        <f t="shared" ca="1" si="202"/>
        <v>18</v>
      </c>
      <c r="T59" s="2">
        <f t="shared" ca="1" si="202"/>
        <v>18</v>
      </c>
      <c r="U59" s="2">
        <f t="shared" ca="1" si="202"/>
        <v>20</v>
      </c>
      <c r="V59" s="2">
        <f t="shared" ca="1" si="202"/>
        <v>18</v>
      </c>
      <c r="W59" s="2">
        <f t="shared" ca="1" si="202"/>
        <v>18</v>
      </c>
      <c r="X59" s="2">
        <f t="shared" ca="1" si="202"/>
        <v>20</v>
      </c>
      <c r="Y59" s="2">
        <f t="shared" ca="1" si="202"/>
        <v>18</v>
      </c>
      <c r="Z59" s="2">
        <f t="shared" ca="1" si="202"/>
        <v>17</v>
      </c>
      <c r="AA59" s="2">
        <f t="shared" ca="1" si="202"/>
        <v>18</v>
      </c>
      <c r="AB59" s="2">
        <f t="shared" ca="1" si="202"/>
        <v>18</v>
      </c>
      <c r="AC59" s="2">
        <f t="shared" ca="1" si="202"/>
        <v>18</v>
      </c>
      <c r="AD59" s="2">
        <f t="shared" ca="1" si="202"/>
        <v>18</v>
      </c>
      <c r="AE59" s="2">
        <f t="shared" ca="1" si="202"/>
        <v>18</v>
      </c>
      <c r="AF59" s="2">
        <f t="shared" ca="1" si="202"/>
        <v>18</v>
      </c>
      <c r="AG59" s="2">
        <f t="shared" ca="1" si="202"/>
        <v>18</v>
      </c>
      <c r="AH59" s="2">
        <f t="shared" ca="1" si="202"/>
        <v>19</v>
      </c>
      <c r="AI59" s="2">
        <f t="shared" ca="1" si="202"/>
        <v>20</v>
      </c>
      <c r="AJ59" s="2">
        <f t="shared" ca="1" si="202"/>
        <v>20</v>
      </c>
      <c r="AK59" s="2">
        <f ca="1">AK52+AK53</f>
        <v>18</v>
      </c>
      <c r="AL59" s="2">
        <f ca="1">AL52+AL53</f>
        <v>18</v>
      </c>
      <c r="AM59" s="2">
        <f t="shared" ref="AM59:AR59" ca="1" si="203">AM52+AM53</f>
        <v>20</v>
      </c>
      <c r="AN59" s="2">
        <f t="shared" ca="1" si="203"/>
        <v>18</v>
      </c>
      <c r="AO59" s="2">
        <f t="shared" ca="1" si="203"/>
        <v>20</v>
      </c>
      <c r="AP59" s="2">
        <f t="shared" ca="1" si="203"/>
        <v>18</v>
      </c>
      <c r="AQ59" s="2">
        <f t="shared" ca="1" si="203"/>
        <v>20</v>
      </c>
      <c r="AR59" s="2">
        <f t="shared" ca="1" si="203"/>
        <v>20</v>
      </c>
      <c r="AS59" s="2">
        <f t="shared" ref="AS59:BA59" ca="1" si="204">AS52+AS53</f>
        <v>20</v>
      </c>
      <c r="AT59" s="2">
        <f t="shared" ca="1" si="204"/>
        <v>20</v>
      </c>
      <c r="AU59" s="2">
        <f t="shared" ca="1" si="204"/>
        <v>23</v>
      </c>
      <c r="AV59" s="2">
        <f t="shared" ca="1" si="204"/>
        <v>21</v>
      </c>
      <c r="AW59" s="2">
        <f t="shared" ca="1" si="204"/>
        <v>20</v>
      </c>
      <c r="AX59" s="2">
        <f t="shared" ca="1" si="204"/>
        <v>18</v>
      </c>
      <c r="AY59" s="2">
        <f t="shared" ca="1" si="204"/>
        <v>18</v>
      </c>
      <c r="AZ59" s="2">
        <f t="shared" ca="1" si="204"/>
        <v>18</v>
      </c>
      <c r="BA59" s="2">
        <f t="shared" ca="1" si="204"/>
        <v>11</v>
      </c>
      <c r="BB59" s="2">
        <f t="shared" ref="BB59:BJ59" ca="1" si="205">BB52+BB53</f>
        <v>0</v>
      </c>
      <c r="BC59" s="2">
        <f t="shared" ca="1" si="205"/>
        <v>15</v>
      </c>
      <c r="BD59" s="2">
        <f t="shared" ca="1" si="205"/>
        <v>16</v>
      </c>
      <c r="BE59" s="2">
        <f t="shared" ca="1" si="205"/>
        <v>13</v>
      </c>
      <c r="BF59" s="2">
        <f t="shared" ca="1" si="205"/>
        <v>12</v>
      </c>
      <c r="BG59" s="2">
        <f t="shared" ca="1" si="205"/>
        <v>12</v>
      </c>
      <c r="BH59" s="2">
        <f t="shared" ca="1" si="205"/>
        <v>12</v>
      </c>
      <c r="BI59" s="2">
        <f t="shared" ca="1" si="205"/>
        <v>12</v>
      </c>
      <c r="BJ59" s="2">
        <f t="shared" ca="1" si="205"/>
        <v>14</v>
      </c>
      <c r="BK59" s="2">
        <f t="shared" ref="BK59" ca="1" si="206">BK52+BK53</f>
        <v>11</v>
      </c>
      <c r="BL59" s="2">
        <f t="shared" ref="BL59:BM59" ca="1" si="207">BL52+BL53</f>
        <v>12</v>
      </c>
      <c r="BM59" s="2">
        <f t="shared" ca="1" si="207"/>
        <v>16</v>
      </c>
      <c r="BN59" s="2"/>
      <c r="BO59" s="2"/>
    </row>
    <row r="60" spans="1:67" x14ac:dyDescent="0.2">
      <c r="A60" s="21" t="s">
        <v>7</v>
      </c>
      <c r="B60" s="94">
        <v>1</v>
      </c>
      <c r="C60" s="94">
        <v>4</v>
      </c>
      <c r="D60" s="95">
        <v>4</v>
      </c>
      <c r="E60" s="94">
        <v>8</v>
      </c>
      <c r="F60" s="94">
        <v>12</v>
      </c>
      <c r="G60" s="94">
        <v>18</v>
      </c>
      <c r="H60" s="94">
        <v>18</v>
      </c>
      <c r="I60" s="94">
        <v>17</v>
      </c>
      <c r="J60" s="94">
        <v>6</v>
      </c>
      <c r="K60" s="91"/>
      <c r="L60" s="32">
        <f>SUM(B60:J60)</f>
        <v>88</v>
      </c>
      <c r="M60" s="2"/>
      <c r="N60" s="11" t="s">
        <v>56</v>
      </c>
      <c r="O60" s="2">
        <f ca="1">O54+O55</f>
        <v>36</v>
      </c>
      <c r="P60" s="2">
        <f ca="1">P54+P55</f>
        <v>36</v>
      </c>
      <c r="Q60" s="2">
        <f t="shared" ref="Q60:AJ60" ca="1" si="208">Q54+Q55</f>
        <v>36</v>
      </c>
      <c r="R60" s="2">
        <f t="shared" ca="1" si="208"/>
        <v>35</v>
      </c>
      <c r="S60" s="2">
        <f t="shared" ca="1" si="208"/>
        <v>36</v>
      </c>
      <c r="T60" s="2">
        <f t="shared" ca="1" si="208"/>
        <v>35</v>
      </c>
      <c r="U60" s="2">
        <f t="shared" ca="1" si="208"/>
        <v>36</v>
      </c>
      <c r="V60" s="2">
        <f t="shared" ca="1" si="208"/>
        <v>36</v>
      </c>
      <c r="W60" s="2">
        <f t="shared" ca="1" si="208"/>
        <v>36</v>
      </c>
      <c r="X60" s="2">
        <f t="shared" ca="1" si="208"/>
        <v>36</v>
      </c>
      <c r="Y60" s="2">
        <f t="shared" ca="1" si="208"/>
        <v>36</v>
      </c>
      <c r="Z60" s="2">
        <f t="shared" ca="1" si="208"/>
        <v>36</v>
      </c>
      <c r="AA60" s="2">
        <f t="shared" ca="1" si="208"/>
        <v>35</v>
      </c>
      <c r="AB60" s="2">
        <f t="shared" ca="1" si="208"/>
        <v>36</v>
      </c>
      <c r="AC60" s="2">
        <f t="shared" ca="1" si="208"/>
        <v>35</v>
      </c>
      <c r="AD60" s="2">
        <f t="shared" ca="1" si="208"/>
        <v>36</v>
      </c>
      <c r="AE60" s="2">
        <f t="shared" ca="1" si="208"/>
        <v>34</v>
      </c>
      <c r="AF60" s="2">
        <f t="shared" ca="1" si="208"/>
        <v>35</v>
      </c>
      <c r="AG60" s="2">
        <f t="shared" ca="1" si="208"/>
        <v>35</v>
      </c>
      <c r="AH60" s="2">
        <f t="shared" ca="1" si="208"/>
        <v>35</v>
      </c>
      <c r="AI60" s="2">
        <f t="shared" ca="1" si="208"/>
        <v>36</v>
      </c>
      <c r="AJ60" s="2">
        <f t="shared" ca="1" si="208"/>
        <v>36</v>
      </c>
      <c r="AK60" s="2">
        <f ca="1">AK54+AK55</f>
        <v>36</v>
      </c>
      <c r="AL60" s="2">
        <f ca="1">AL54+AL55</f>
        <v>35</v>
      </c>
      <c r="AM60" s="2">
        <f t="shared" ref="AM60:AR60" ca="1" si="209">AM54+AM55</f>
        <v>35</v>
      </c>
      <c r="AN60" s="2">
        <f t="shared" ca="1" si="209"/>
        <v>36</v>
      </c>
      <c r="AO60" s="2">
        <f t="shared" ca="1" si="209"/>
        <v>34</v>
      </c>
      <c r="AP60" s="2">
        <f t="shared" ca="1" si="209"/>
        <v>34</v>
      </c>
      <c r="AQ60" s="2">
        <f t="shared" ca="1" si="209"/>
        <v>35</v>
      </c>
      <c r="AR60" s="2">
        <f t="shared" ca="1" si="209"/>
        <v>33</v>
      </c>
      <c r="AS60" s="2">
        <f t="shared" ref="AS60:BA60" ca="1" si="210">AS54+AS55</f>
        <v>34</v>
      </c>
      <c r="AT60" s="2">
        <f t="shared" ca="1" si="210"/>
        <v>32</v>
      </c>
      <c r="AU60" s="2">
        <f t="shared" ca="1" si="210"/>
        <v>33</v>
      </c>
      <c r="AV60" s="2">
        <f t="shared" ca="1" si="210"/>
        <v>34</v>
      </c>
      <c r="AW60" s="2">
        <f t="shared" ca="1" si="210"/>
        <v>36</v>
      </c>
      <c r="AX60" s="2">
        <f t="shared" ca="1" si="210"/>
        <v>34</v>
      </c>
      <c r="AY60" s="2">
        <f t="shared" ca="1" si="210"/>
        <v>35</v>
      </c>
      <c r="AZ60" s="2">
        <f t="shared" ca="1" si="210"/>
        <v>32</v>
      </c>
      <c r="BA60" s="2">
        <f t="shared" ca="1" si="210"/>
        <v>15</v>
      </c>
      <c r="BB60" s="2">
        <f t="shared" ref="BB60:BJ60" ca="1" si="211">BB54+BB55</f>
        <v>0</v>
      </c>
      <c r="BC60" s="2">
        <f t="shared" ca="1" si="211"/>
        <v>21</v>
      </c>
      <c r="BD60" s="2">
        <f t="shared" ca="1" si="211"/>
        <v>19</v>
      </c>
      <c r="BE60" s="2">
        <f t="shared" ca="1" si="211"/>
        <v>22</v>
      </c>
      <c r="BF60" s="2">
        <f t="shared" ca="1" si="211"/>
        <v>23</v>
      </c>
      <c r="BG60" s="2">
        <f t="shared" ca="1" si="211"/>
        <v>24</v>
      </c>
      <c r="BH60" s="2">
        <f t="shared" ca="1" si="211"/>
        <v>24</v>
      </c>
      <c r="BI60" s="2">
        <f t="shared" ca="1" si="211"/>
        <v>24</v>
      </c>
      <c r="BJ60" s="2">
        <f t="shared" ca="1" si="211"/>
        <v>18</v>
      </c>
      <c r="BK60" s="2">
        <f t="shared" ref="BK60" ca="1" si="212">BK54+BK55</f>
        <v>25</v>
      </c>
      <c r="BL60" s="2">
        <f t="shared" ref="BL60:BM60" ca="1" si="213">BL54+BL55</f>
        <v>22</v>
      </c>
      <c r="BM60" s="2">
        <f t="shared" ca="1" si="213"/>
        <v>18</v>
      </c>
      <c r="BN60" s="2"/>
      <c r="BO60" s="2"/>
    </row>
    <row r="61" spans="1:67" ht="10.8" thickBot="1" x14ac:dyDescent="0.25">
      <c r="A61" s="22" t="s">
        <v>66</v>
      </c>
      <c r="B61" s="33">
        <f t="shared" ref="B61:L61" si="214">SUM(B58:B60)</f>
        <v>4</v>
      </c>
      <c r="C61" s="72">
        <f t="shared" si="214"/>
        <v>9</v>
      </c>
      <c r="D61" s="49">
        <f t="shared" si="214"/>
        <v>12</v>
      </c>
      <c r="E61" s="35">
        <f t="shared" si="214"/>
        <v>20</v>
      </c>
      <c r="F61" s="34">
        <f t="shared" si="214"/>
        <v>36</v>
      </c>
      <c r="G61" s="34">
        <f t="shared" si="214"/>
        <v>52</v>
      </c>
      <c r="H61" s="34">
        <f t="shared" si="214"/>
        <v>52</v>
      </c>
      <c r="I61" s="34">
        <f t="shared" si="214"/>
        <v>51</v>
      </c>
      <c r="J61" s="36">
        <f t="shared" si="214"/>
        <v>12</v>
      </c>
      <c r="K61" s="52"/>
      <c r="L61" s="37">
        <f t="shared" si="214"/>
        <v>248</v>
      </c>
      <c r="M61" s="2"/>
      <c r="N61" s="12" t="s">
        <v>54</v>
      </c>
      <c r="O61" s="51">
        <f ca="1">O56+O57</f>
        <v>31</v>
      </c>
      <c r="P61" s="51">
        <f ca="1">P56+P57</f>
        <v>22</v>
      </c>
      <c r="Q61" s="51">
        <f t="shared" ref="Q61:AJ61" ca="1" si="215">Q56+Q57</f>
        <v>31</v>
      </c>
      <c r="R61" s="51">
        <f t="shared" ca="1" si="215"/>
        <v>27</v>
      </c>
      <c r="S61" s="51">
        <f t="shared" ca="1" si="215"/>
        <v>23</v>
      </c>
      <c r="T61" s="51">
        <f t="shared" ca="1" si="215"/>
        <v>23</v>
      </c>
      <c r="U61" s="51">
        <f t="shared" ca="1" si="215"/>
        <v>23</v>
      </c>
      <c r="V61" s="51">
        <f t="shared" ca="1" si="215"/>
        <v>21</v>
      </c>
      <c r="W61" s="51">
        <f t="shared" ca="1" si="215"/>
        <v>18</v>
      </c>
      <c r="X61" s="51">
        <f t="shared" ca="1" si="215"/>
        <v>20</v>
      </c>
      <c r="Y61" s="51">
        <f t="shared" ca="1" si="215"/>
        <v>23</v>
      </c>
      <c r="Z61" s="51">
        <f t="shared" ca="1" si="215"/>
        <v>23</v>
      </c>
      <c r="AA61" s="51">
        <f t="shared" ca="1" si="215"/>
        <v>22</v>
      </c>
      <c r="AB61" s="51">
        <f t="shared" ca="1" si="215"/>
        <v>23</v>
      </c>
      <c r="AC61" s="51">
        <f t="shared" ca="1" si="215"/>
        <v>22</v>
      </c>
      <c r="AD61" s="51">
        <f t="shared" ca="1" si="215"/>
        <v>22</v>
      </c>
      <c r="AE61" s="51">
        <f t="shared" ca="1" si="215"/>
        <v>20</v>
      </c>
      <c r="AF61" s="51">
        <f t="shared" ca="1" si="215"/>
        <v>22</v>
      </c>
      <c r="AG61" s="51">
        <f t="shared" ca="1" si="215"/>
        <v>24</v>
      </c>
      <c r="AH61" s="51">
        <f t="shared" ca="1" si="215"/>
        <v>23</v>
      </c>
      <c r="AI61" s="51">
        <f t="shared" ca="1" si="215"/>
        <v>22</v>
      </c>
      <c r="AJ61" s="51">
        <f t="shared" ca="1" si="215"/>
        <v>19</v>
      </c>
      <c r="AK61" s="51">
        <f ca="1">AK56+AK57</f>
        <v>19</v>
      </c>
      <c r="AL61" s="51">
        <f ca="1">AL56+AL57</f>
        <v>14</v>
      </c>
      <c r="AM61" s="51">
        <f t="shared" ref="AM61:AR61" ca="1" si="216">AM56+AM57</f>
        <v>12</v>
      </c>
      <c r="AN61" s="51">
        <f t="shared" ca="1" si="216"/>
        <v>11</v>
      </c>
      <c r="AO61" s="51">
        <f t="shared" ca="1" si="216"/>
        <v>18</v>
      </c>
      <c r="AP61" s="51">
        <f t="shared" ca="1" si="216"/>
        <v>12</v>
      </c>
      <c r="AQ61" s="51">
        <f t="shared" ca="1" si="216"/>
        <v>12</v>
      </c>
      <c r="AR61" s="51">
        <f t="shared" ca="1" si="216"/>
        <v>11</v>
      </c>
      <c r="AS61" s="51">
        <f t="shared" ref="AS61:BA61" ca="1" si="217">AS56+AS57</f>
        <v>11</v>
      </c>
      <c r="AT61" s="51">
        <f t="shared" ca="1" si="217"/>
        <v>12</v>
      </c>
      <c r="AU61" s="51">
        <f t="shared" ca="1" si="217"/>
        <v>12</v>
      </c>
      <c r="AV61" s="51">
        <f t="shared" ca="1" si="217"/>
        <v>12</v>
      </c>
      <c r="AW61" s="51">
        <f t="shared" ca="1" si="217"/>
        <v>11</v>
      </c>
      <c r="AX61" s="51">
        <f t="shared" ca="1" si="217"/>
        <v>12</v>
      </c>
      <c r="AY61" s="51">
        <f t="shared" ca="1" si="217"/>
        <v>11</v>
      </c>
      <c r="AZ61" s="51">
        <f t="shared" ca="1" si="217"/>
        <v>11</v>
      </c>
      <c r="BA61" s="51">
        <f t="shared" ca="1" si="217"/>
        <v>7</v>
      </c>
      <c r="BB61" s="51">
        <f t="shared" ref="BB61:BJ61" ca="1" si="218">BB56+BB57</f>
        <v>0</v>
      </c>
      <c r="BC61" s="51">
        <f t="shared" ca="1" si="218"/>
        <v>8</v>
      </c>
      <c r="BD61" s="51">
        <f t="shared" ca="1" si="218"/>
        <v>6</v>
      </c>
      <c r="BE61" s="51">
        <f t="shared" ca="1" si="218"/>
        <v>8</v>
      </c>
      <c r="BF61" s="51">
        <f t="shared" ca="1" si="218"/>
        <v>8</v>
      </c>
      <c r="BG61" s="51">
        <f t="shared" ca="1" si="218"/>
        <v>10</v>
      </c>
      <c r="BH61" s="51">
        <f t="shared" ca="1" si="218"/>
        <v>8</v>
      </c>
      <c r="BI61" s="51">
        <f t="shared" ca="1" si="218"/>
        <v>6</v>
      </c>
      <c r="BJ61" s="51">
        <f t="shared" ca="1" si="218"/>
        <v>6</v>
      </c>
      <c r="BK61" s="51">
        <f t="shared" ref="BK61" ca="1" si="219">BK56+BK57</f>
        <v>6</v>
      </c>
      <c r="BL61" s="51">
        <f t="shared" ref="BL61:BM61" ca="1" si="220">BL56+BL57</f>
        <v>6</v>
      </c>
      <c r="BM61" s="51">
        <f t="shared" ca="1" si="220"/>
        <v>8</v>
      </c>
      <c r="BN61" s="51"/>
      <c r="BO61" s="51"/>
    </row>
    <row r="62" spans="1:67" ht="10.8" thickBot="1" x14ac:dyDescent="0.25">
      <c r="N62" s="13" t="s">
        <v>12</v>
      </c>
      <c r="O62" s="52">
        <f t="shared" ref="O62:AJ62" ca="1" si="221">SUM(O58:O61)</f>
        <v>92</v>
      </c>
      <c r="P62" s="52">
        <f t="shared" ca="1" si="221"/>
        <v>84</v>
      </c>
      <c r="Q62" s="52">
        <f t="shared" ca="1" si="221"/>
        <v>92</v>
      </c>
      <c r="R62" s="52">
        <f t="shared" ca="1" si="221"/>
        <v>87</v>
      </c>
      <c r="S62" s="52">
        <f t="shared" ca="1" si="221"/>
        <v>85</v>
      </c>
      <c r="T62" s="52">
        <f t="shared" ca="1" si="221"/>
        <v>85</v>
      </c>
      <c r="U62" s="52">
        <f t="shared" ca="1" si="221"/>
        <v>88</v>
      </c>
      <c r="V62" s="52">
        <f t="shared" ca="1" si="221"/>
        <v>82</v>
      </c>
      <c r="W62" s="52">
        <f t="shared" ca="1" si="221"/>
        <v>80</v>
      </c>
      <c r="X62" s="52">
        <f t="shared" ca="1" si="221"/>
        <v>80</v>
      </c>
      <c r="Y62" s="52">
        <f t="shared" ca="1" si="221"/>
        <v>84</v>
      </c>
      <c r="Z62" s="52">
        <f t="shared" ca="1" si="221"/>
        <v>85</v>
      </c>
      <c r="AA62" s="52">
        <f t="shared" ca="1" si="221"/>
        <v>84</v>
      </c>
      <c r="AB62" s="52">
        <f t="shared" ca="1" si="221"/>
        <v>86</v>
      </c>
      <c r="AC62" s="52">
        <f t="shared" ca="1" si="221"/>
        <v>84</v>
      </c>
      <c r="AD62" s="52">
        <f t="shared" ca="1" si="221"/>
        <v>89</v>
      </c>
      <c r="AE62" s="52">
        <f t="shared" ca="1" si="221"/>
        <v>79</v>
      </c>
      <c r="AF62" s="52">
        <f t="shared" ca="1" si="221"/>
        <v>85</v>
      </c>
      <c r="AG62" s="52">
        <f t="shared" ca="1" si="221"/>
        <v>87</v>
      </c>
      <c r="AH62" s="52">
        <f t="shared" ca="1" si="221"/>
        <v>87</v>
      </c>
      <c r="AI62" s="52">
        <f t="shared" ca="1" si="221"/>
        <v>87</v>
      </c>
      <c r="AJ62" s="52">
        <f t="shared" ca="1" si="221"/>
        <v>83</v>
      </c>
      <c r="AK62" s="52">
        <f ca="1">SUM(AK58:AK61)</f>
        <v>82</v>
      </c>
      <c r="AL62" s="52">
        <f ca="1">SUM(AL58:AL61)</f>
        <v>76</v>
      </c>
      <c r="AM62" s="52">
        <f t="shared" ref="AM62:AR62" ca="1" si="222">SUM(AM58:AM61)</f>
        <v>75</v>
      </c>
      <c r="AN62" s="52">
        <f t="shared" ca="1" si="222"/>
        <v>74</v>
      </c>
      <c r="AO62" s="52">
        <f t="shared" ca="1" si="222"/>
        <v>82</v>
      </c>
      <c r="AP62" s="52">
        <f t="shared" ca="1" si="222"/>
        <v>74</v>
      </c>
      <c r="AQ62" s="52">
        <f t="shared" ca="1" si="222"/>
        <v>77</v>
      </c>
      <c r="AR62" s="52">
        <f t="shared" ca="1" si="222"/>
        <v>74</v>
      </c>
      <c r="AS62" s="52">
        <f t="shared" ref="AS62:BJ62" ca="1" si="223">SUM(AS58:AS61)</f>
        <v>73</v>
      </c>
      <c r="AT62" s="52">
        <f t="shared" ca="1" si="223"/>
        <v>73</v>
      </c>
      <c r="AU62" s="52">
        <f t="shared" ca="1" si="223"/>
        <v>75</v>
      </c>
      <c r="AV62" s="52">
        <f t="shared" ca="1" si="223"/>
        <v>73</v>
      </c>
      <c r="AW62" s="52">
        <f t="shared" ca="1" si="223"/>
        <v>73</v>
      </c>
      <c r="AX62" s="52">
        <f t="shared" ca="1" si="223"/>
        <v>73</v>
      </c>
      <c r="AY62" s="52">
        <f t="shared" ca="1" si="223"/>
        <v>72</v>
      </c>
      <c r="AZ62" s="52">
        <f t="shared" ca="1" si="223"/>
        <v>70</v>
      </c>
      <c r="BA62" s="52">
        <f t="shared" ca="1" si="223"/>
        <v>39</v>
      </c>
      <c r="BB62" s="52">
        <f t="shared" ca="1" si="223"/>
        <v>0</v>
      </c>
      <c r="BC62" s="52">
        <f t="shared" ca="1" si="223"/>
        <v>49</v>
      </c>
      <c r="BD62" s="52">
        <f t="shared" ca="1" si="223"/>
        <v>47</v>
      </c>
      <c r="BE62" s="52">
        <f t="shared" ca="1" si="223"/>
        <v>49</v>
      </c>
      <c r="BF62" s="52">
        <f t="shared" ca="1" si="223"/>
        <v>49</v>
      </c>
      <c r="BG62" s="52">
        <f t="shared" ca="1" si="223"/>
        <v>51</v>
      </c>
      <c r="BH62" s="52">
        <f t="shared" ca="1" si="223"/>
        <v>49</v>
      </c>
      <c r="BI62" s="52">
        <f t="shared" ca="1" si="223"/>
        <v>48</v>
      </c>
      <c r="BJ62" s="52">
        <f t="shared" ca="1" si="223"/>
        <v>44</v>
      </c>
      <c r="BK62" s="52">
        <f t="shared" ref="BK62" ca="1" si="224">SUM(BK58:BK61)</f>
        <v>50</v>
      </c>
      <c r="BL62" s="52">
        <f t="shared" ref="BL62:BM62" ca="1" si="225">SUM(BL58:BL61)</f>
        <v>45</v>
      </c>
      <c r="BM62" s="52">
        <f t="shared" ca="1" si="225"/>
        <v>47</v>
      </c>
      <c r="BN62" s="52"/>
      <c r="BO62" s="52"/>
    </row>
    <row r="63" spans="1:67" ht="10.8" thickBot="1" x14ac:dyDescent="0.25">
      <c r="N63" s="11" t="s">
        <v>86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86">
        <f ca="1">2/3*INDIRECT(ADDRESS(ROW($A$12)+8*(COLUMN(AM56)-15),11))</f>
        <v>0</v>
      </c>
      <c r="AN63" s="86">
        <f t="shared" ref="AN63:AS63" ca="1" si="226">2/3*INDIRECT(ADDRESS(ROW($A$12)+8*(COLUMN(AN56)-15),11))</f>
        <v>0</v>
      </c>
      <c r="AO63" s="86">
        <f t="shared" ca="1" si="226"/>
        <v>0</v>
      </c>
      <c r="AP63" s="86">
        <f t="shared" ca="1" si="226"/>
        <v>0</v>
      </c>
      <c r="AQ63" s="86">
        <f t="shared" ca="1" si="226"/>
        <v>0</v>
      </c>
      <c r="AR63" s="86">
        <f t="shared" ca="1" si="226"/>
        <v>0</v>
      </c>
      <c r="AS63" s="86">
        <f t="shared" ca="1" si="226"/>
        <v>0</v>
      </c>
      <c r="AT63" s="86">
        <f t="shared" ref="AT63:BJ63" ca="1" si="227">2/3*INDIRECT(ADDRESS(ROW($A$12)+8*(COLUMN(AT56)-15),11))</f>
        <v>0</v>
      </c>
      <c r="AU63" s="86">
        <f t="shared" ca="1" si="227"/>
        <v>0</v>
      </c>
      <c r="AV63" s="86">
        <f t="shared" ca="1" si="227"/>
        <v>0</v>
      </c>
      <c r="AW63" s="86">
        <f t="shared" ca="1" si="227"/>
        <v>0</v>
      </c>
      <c r="AX63" s="86">
        <f t="shared" ca="1" si="227"/>
        <v>0</v>
      </c>
      <c r="AY63" s="86">
        <f t="shared" ca="1" si="227"/>
        <v>0</v>
      </c>
      <c r="AZ63" s="86">
        <f t="shared" ca="1" si="227"/>
        <v>0</v>
      </c>
      <c r="BA63" s="86">
        <f t="shared" ca="1" si="227"/>
        <v>0</v>
      </c>
      <c r="BB63" s="86">
        <f t="shared" ca="1" si="227"/>
        <v>0</v>
      </c>
      <c r="BC63" s="86">
        <f t="shared" ca="1" si="227"/>
        <v>0</v>
      </c>
      <c r="BD63" s="86">
        <f t="shared" ca="1" si="227"/>
        <v>0</v>
      </c>
      <c r="BE63" s="86">
        <f t="shared" ca="1" si="227"/>
        <v>0</v>
      </c>
      <c r="BF63" s="86">
        <f t="shared" ca="1" si="227"/>
        <v>0</v>
      </c>
      <c r="BG63" s="86">
        <f t="shared" ca="1" si="227"/>
        <v>0</v>
      </c>
      <c r="BH63" s="86">
        <f t="shared" ca="1" si="227"/>
        <v>0</v>
      </c>
      <c r="BI63" s="86">
        <f t="shared" ca="1" si="227"/>
        <v>0</v>
      </c>
      <c r="BJ63" s="86">
        <f t="shared" ca="1" si="227"/>
        <v>0</v>
      </c>
      <c r="BK63" s="86">
        <f t="shared" ref="BK63" ca="1" si="228">2/3*INDIRECT(ADDRESS(ROW($A$12)+8*(COLUMN(BK56)-15),11))</f>
        <v>0</v>
      </c>
      <c r="BL63" s="86">
        <f t="shared" ref="BL63:BM63" ca="1" si="229">2/3*INDIRECT(ADDRESS(ROW($A$12)+8*(COLUMN(BL56)-15),11))</f>
        <v>0</v>
      </c>
      <c r="BM63" s="86">
        <f t="shared" ca="1" si="229"/>
        <v>0</v>
      </c>
      <c r="BN63" s="86"/>
      <c r="BO63" s="86"/>
    </row>
    <row r="64" spans="1:67" ht="10.8" thickBot="1" x14ac:dyDescent="0.25">
      <c r="A64" s="27" t="s">
        <v>24</v>
      </c>
      <c r="B64" s="19" t="s">
        <v>67</v>
      </c>
      <c r="C64" s="19"/>
      <c r="D64" s="19"/>
      <c r="E64" s="19"/>
      <c r="F64" s="19"/>
      <c r="G64" s="19"/>
      <c r="H64" s="19"/>
      <c r="I64" s="19"/>
      <c r="J64" s="26"/>
      <c r="K64" s="19"/>
      <c r="L64" s="2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67" ht="10.8" thickBot="1" x14ac:dyDescent="0.25">
      <c r="A65" s="20" t="s">
        <v>68</v>
      </c>
      <c r="B65" s="23" t="s">
        <v>15</v>
      </c>
      <c r="C65" s="24" t="s">
        <v>76</v>
      </c>
      <c r="D65" s="24" t="s">
        <v>77</v>
      </c>
      <c r="E65" s="25" t="s">
        <v>8</v>
      </c>
      <c r="F65" s="24" t="s">
        <v>9</v>
      </c>
      <c r="G65" s="24" t="s">
        <v>10</v>
      </c>
      <c r="H65" s="24" t="s">
        <v>11</v>
      </c>
      <c r="I65" s="24" t="s">
        <v>14</v>
      </c>
      <c r="J65" s="20" t="s">
        <v>13</v>
      </c>
      <c r="K65" s="4"/>
      <c r="L65" s="29" t="s">
        <v>69</v>
      </c>
      <c r="N65" s="9" t="s">
        <v>61</v>
      </c>
      <c r="O65" s="55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</row>
    <row r="66" spans="1:67" x14ac:dyDescent="0.2">
      <c r="A66" s="21" t="s">
        <v>5</v>
      </c>
      <c r="B66" s="87">
        <v>2</v>
      </c>
      <c r="C66" s="73">
        <v>3</v>
      </c>
      <c r="D66" s="73">
        <v>4</v>
      </c>
      <c r="E66" s="88">
        <v>6</v>
      </c>
      <c r="F66" s="73">
        <v>12</v>
      </c>
      <c r="G66" s="73">
        <v>18</v>
      </c>
      <c r="H66" s="73">
        <v>17</v>
      </c>
      <c r="I66" s="73">
        <v>12</v>
      </c>
      <c r="J66" s="73">
        <v>6</v>
      </c>
      <c r="K66" s="77"/>
      <c r="L66" s="30">
        <f>SUM(B66:J66)</f>
        <v>80</v>
      </c>
      <c r="M66" s="2"/>
      <c r="N66" s="8"/>
      <c r="O66" s="5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67" x14ac:dyDescent="0.2">
      <c r="A67" s="21" t="s">
        <v>6</v>
      </c>
      <c r="B67" s="87">
        <v>2</v>
      </c>
      <c r="C67" s="73">
        <v>1</v>
      </c>
      <c r="D67" s="73">
        <v>5</v>
      </c>
      <c r="E67" s="73">
        <v>6</v>
      </c>
      <c r="F67" s="73">
        <v>12</v>
      </c>
      <c r="G67" s="73">
        <v>18</v>
      </c>
      <c r="H67" s="73">
        <v>18</v>
      </c>
      <c r="I67" s="73">
        <v>11</v>
      </c>
      <c r="J67" s="73"/>
      <c r="K67" s="75"/>
      <c r="L67" s="31">
        <f>SUM(B67:J67)</f>
        <v>73</v>
      </c>
      <c r="M67" s="2"/>
      <c r="N67" s="17" t="s">
        <v>31</v>
      </c>
      <c r="O67" s="53" t="s">
        <v>64</v>
      </c>
      <c r="P67" s="54" t="s">
        <v>32</v>
      </c>
      <c r="Q67" s="54" t="s">
        <v>60</v>
      </c>
      <c r="R67" s="54" t="s">
        <v>55</v>
      </c>
      <c r="S67" s="54" t="s">
        <v>33</v>
      </c>
      <c r="T67" s="54" t="s">
        <v>34</v>
      </c>
      <c r="U67" s="54" t="s">
        <v>35</v>
      </c>
      <c r="V67" s="54" t="s">
        <v>36</v>
      </c>
      <c r="W67" s="54" t="s">
        <v>37</v>
      </c>
      <c r="X67" s="54" t="s">
        <v>38</v>
      </c>
      <c r="Y67" s="54" t="s">
        <v>39</v>
      </c>
      <c r="Z67" s="54" t="s">
        <v>40</v>
      </c>
      <c r="AA67" s="54" t="s">
        <v>41</v>
      </c>
      <c r="AB67" s="54" t="s">
        <v>42</v>
      </c>
      <c r="AC67" s="54" t="s">
        <v>43</v>
      </c>
      <c r="AD67" s="54" t="s">
        <v>44</v>
      </c>
      <c r="AE67" s="54" t="s">
        <v>45</v>
      </c>
      <c r="AF67" s="54" t="s">
        <v>46</v>
      </c>
      <c r="AG67" s="54" t="s">
        <v>47</v>
      </c>
      <c r="AH67" s="54" t="s">
        <v>48</v>
      </c>
      <c r="AI67" s="54" t="s">
        <v>49</v>
      </c>
      <c r="AJ67" s="54" t="s">
        <v>50</v>
      </c>
      <c r="AK67" s="54" t="s">
        <v>51</v>
      </c>
      <c r="AL67" s="54" t="s">
        <v>80</v>
      </c>
      <c r="AM67" s="54" t="s">
        <v>81</v>
      </c>
      <c r="AN67" s="54" t="s">
        <v>82</v>
      </c>
      <c r="AO67" s="54" t="s">
        <v>83</v>
      </c>
      <c r="AP67" s="54" t="s">
        <v>84</v>
      </c>
      <c r="AQ67" s="54" t="s">
        <v>96</v>
      </c>
      <c r="AR67" s="54" t="s">
        <v>97</v>
      </c>
      <c r="AS67" s="54" t="s">
        <v>98</v>
      </c>
      <c r="AT67" s="54" t="s">
        <v>104</v>
      </c>
      <c r="AU67" s="54" t="s">
        <v>105</v>
      </c>
      <c r="AV67" s="54" t="s">
        <v>106</v>
      </c>
      <c r="AW67" s="54" t="s">
        <v>107</v>
      </c>
      <c r="AX67" s="54" t="s">
        <v>109</v>
      </c>
      <c r="AY67" s="54" t="s">
        <v>110</v>
      </c>
      <c r="AZ67" s="54" t="s">
        <v>111</v>
      </c>
      <c r="BA67" s="54" t="s">
        <v>112</v>
      </c>
      <c r="BB67" s="54" t="s">
        <v>121</v>
      </c>
      <c r="BC67" s="54" t="s">
        <v>122</v>
      </c>
      <c r="BD67" s="54" t="s">
        <v>123</v>
      </c>
      <c r="BE67" s="54" t="s">
        <v>124</v>
      </c>
      <c r="BF67" s="54" t="s">
        <v>131</v>
      </c>
      <c r="BG67" s="54" t="s">
        <v>132</v>
      </c>
      <c r="BH67" s="54" t="s">
        <v>133</v>
      </c>
      <c r="BI67" s="54" t="s">
        <v>134</v>
      </c>
      <c r="BJ67" s="54" t="s">
        <v>135</v>
      </c>
      <c r="BK67" s="54" t="s">
        <v>136</v>
      </c>
      <c r="BL67" s="54" t="s">
        <v>141</v>
      </c>
      <c r="BM67" s="54" t="s">
        <v>142</v>
      </c>
      <c r="BN67" s="54"/>
      <c r="BO67" s="54"/>
    </row>
    <row r="68" spans="1:67" x14ac:dyDescent="0.2">
      <c r="A68" s="21" t="s">
        <v>7</v>
      </c>
      <c r="B68" s="87">
        <v>2</v>
      </c>
      <c r="C68" s="73">
        <v>2</v>
      </c>
      <c r="D68" s="73">
        <v>3</v>
      </c>
      <c r="E68" s="88">
        <v>6</v>
      </c>
      <c r="F68" s="73">
        <v>12</v>
      </c>
      <c r="G68" s="73">
        <v>18</v>
      </c>
      <c r="H68" s="73">
        <v>18</v>
      </c>
      <c r="I68" s="73">
        <v>15</v>
      </c>
      <c r="J68" s="73">
        <v>6</v>
      </c>
      <c r="K68" s="76"/>
      <c r="L68" s="32">
        <f>SUM(B68:J68)</f>
        <v>82</v>
      </c>
      <c r="M68" s="2"/>
      <c r="N68" s="7" t="s">
        <v>15</v>
      </c>
      <c r="O68" s="40">
        <f ca="1">INDIRECT(ADDRESS(ROW($A$13)+8*(COLUMN(O67)-15),2))</f>
        <v>4</v>
      </c>
      <c r="P68" s="40">
        <f t="shared" ref="P68:AR68" ca="1" si="230">INDIRECT(ADDRESS(ROW($A$13)+8*(COLUMN(P67)-15),2))</f>
        <v>5</v>
      </c>
      <c r="Q68" s="40">
        <f t="shared" ca="1" si="230"/>
        <v>4</v>
      </c>
      <c r="R68" s="40">
        <f t="shared" ca="1" si="230"/>
        <v>5</v>
      </c>
      <c r="S68" s="40">
        <f t="shared" ca="1" si="230"/>
        <v>5</v>
      </c>
      <c r="T68" s="40">
        <f t="shared" ca="1" si="230"/>
        <v>5</v>
      </c>
      <c r="U68" s="40">
        <f t="shared" ca="1" si="230"/>
        <v>4</v>
      </c>
      <c r="V68" s="40">
        <f t="shared" ca="1" si="230"/>
        <v>6</v>
      </c>
      <c r="W68" s="40">
        <f t="shared" ca="1" si="230"/>
        <v>8</v>
      </c>
      <c r="X68" s="40">
        <f t="shared" ca="1" si="230"/>
        <v>5</v>
      </c>
      <c r="Y68" s="40">
        <f t="shared" ca="1" si="230"/>
        <v>7</v>
      </c>
      <c r="Z68" s="40">
        <f t="shared" ca="1" si="230"/>
        <v>9</v>
      </c>
      <c r="AA68" s="40">
        <f t="shared" ca="1" si="230"/>
        <v>7</v>
      </c>
      <c r="AB68" s="40">
        <f t="shared" ca="1" si="230"/>
        <v>6</v>
      </c>
      <c r="AC68" s="40">
        <f t="shared" ca="1" si="230"/>
        <v>7</v>
      </c>
      <c r="AD68" s="40">
        <f t="shared" ca="1" si="230"/>
        <v>9</v>
      </c>
      <c r="AE68" s="40">
        <f t="shared" ca="1" si="230"/>
        <v>5</v>
      </c>
      <c r="AF68" s="40">
        <f t="shared" ca="1" si="230"/>
        <v>8</v>
      </c>
      <c r="AG68" s="40">
        <f t="shared" ca="1" si="230"/>
        <v>6</v>
      </c>
      <c r="AH68" s="40">
        <f t="shared" ca="1" si="230"/>
        <v>6</v>
      </c>
      <c r="AI68" s="40">
        <f t="shared" ca="1" si="230"/>
        <v>5</v>
      </c>
      <c r="AJ68" s="40">
        <f t="shared" ca="1" si="230"/>
        <v>4</v>
      </c>
      <c r="AK68" s="40">
        <f t="shared" ca="1" si="230"/>
        <v>4</v>
      </c>
      <c r="AL68" s="40">
        <f t="shared" ca="1" si="230"/>
        <v>4</v>
      </c>
      <c r="AM68" s="40">
        <f t="shared" ca="1" si="230"/>
        <v>4</v>
      </c>
      <c r="AN68" s="40">
        <f t="shared" ca="1" si="230"/>
        <v>5</v>
      </c>
      <c r="AO68" s="40">
        <f t="shared" ca="1" si="230"/>
        <v>6</v>
      </c>
      <c r="AP68" s="40">
        <f t="shared" ca="1" si="230"/>
        <v>6</v>
      </c>
      <c r="AQ68" s="40">
        <f t="shared" ca="1" si="230"/>
        <v>7</v>
      </c>
      <c r="AR68" s="40">
        <f t="shared" ca="1" si="230"/>
        <v>7</v>
      </c>
      <c r="AS68" s="40">
        <f t="shared" ref="AS68:BA68" ca="1" si="231">INDIRECT(ADDRESS(ROW($A$13)+8*(COLUMN(AS67)-15),2))</f>
        <v>6</v>
      </c>
      <c r="AT68" s="40">
        <f t="shared" ca="1" si="231"/>
        <v>7</v>
      </c>
      <c r="AU68" s="40">
        <f t="shared" ca="1" si="231"/>
        <v>6</v>
      </c>
      <c r="AV68" s="40">
        <f t="shared" ca="1" si="231"/>
        <v>6</v>
      </c>
      <c r="AW68" s="40">
        <f t="shared" ca="1" si="231"/>
        <v>6</v>
      </c>
      <c r="AX68" s="40">
        <f t="shared" ca="1" si="231"/>
        <v>8</v>
      </c>
      <c r="AY68" s="40">
        <f t="shared" ca="1" si="231"/>
        <v>6</v>
      </c>
      <c r="AZ68" s="40">
        <f t="shared" ca="1" si="231"/>
        <v>6</v>
      </c>
      <c r="BA68" s="40">
        <f t="shared" ca="1" si="231"/>
        <v>5</v>
      </c>
      <c r="BB68" s="40">
        <f ca="1">INDIRECT(ADDRESS(ROW($A$13)+8*(COLUMN(BB67)-15),2))</f>
        <v>0</v>
      </c>
      <c r="BC68" s="40">
        <f ca="1">INDIRECT(ADDRESS(ROW($A$13)+8*(COLUMN(BC67)-15),2))</f>
        <v>5</v>
      </c>
      <c r="BD68" s="40">
        <f ca="1">INDIRECT(ADDRESS(ROW($A$13)+8*(COLUMN(BD67)-15),2))</f>
        <v>6</v>
      </c>
      <c r="BE68" s="40">
        <f ca="1">INDIRECT(ADDRESS(ROW($A$13)+8*(COLUMN(BE67)-15),2))</f>
        <v>5</v>
      </c>
      <c r="BF68" s="40">
        <f t="shared" ref="BF68:BK68" ca="1" si="232">INDIRECT(ADDRESS(ROW($A$13)+8*(COLUMN(BF67)-15),2))</f>
        <v>7</v>
      </c>
      <c r="BG68" s="40">
        <f t="shared" ca="1" si="232"/>
        <v>7</v>
      </c>
      <c r="BH68" s="40">
        <f t="shared" ca="1" si="232"/>
        <v>7</v>
      </c>
      <c r="BI68" s="40">
        <f t="shared" ca="1" si="232"/>
        <v>8</v>
      </c>
      <c r="BJ68" s="40">
        <f t="shared" ca="1" si="232"/>
        <v>7</v>
      </c>
      <c r="BK68" s="40">
        <f t="shared" ca="1" si="232"/>
        <v>6</v>
      </c>
      <c r="BL68" s="40">
        <f t="shared" ref="BL68:BM68" ca="1" si="233">INDIRECT(ADDRESS(ROW($A$13)+8*(COLUMN(BL67)-15),2))</f>
        <v>4</v>
      </c>
      <c r="BM68" s="40">
        <f t="shared" ca="1" si="233"/>
        <v>7</v>
      </c>
      <c r="BN68" s="40"/>
      <c r="BO68" s="40"/>
    </row>
    <row r="69" spans="1:67" ht="10.8" thickBot="1" x14ac:dyDescent="0.25">
      <c r="A69" s="22" t="s">
        <v>66</v>
      </c>
      <c r="B69" s="33">
        <f t="shared" ref="B69:L69" si="234">SUM(B66:B68)</f>
        <v>6</v>
      </c>
      <c r="C69" s="34">
        <f t="shared" si="234"/>
        <v>6</v>
      </c>
      <c r="D69" s="49">
        <f t="shared" si="234"/>
        <v>12</v>
      </c>
      <c r="E69" s="35">
        <f t="shared" si="234"/>
        <v>18</v>
      </c>
      <c r="F69" s="34">
        <f t="shared" si="234"/>
        <v>36</v>
      </c>
      <c r="G69" s="34">
        <f t="shared" si="234"/>
        <v>54</v>
      </c>
      <c r="H69" s="34">
        <f t="shared" si="234"/>
        <v>53</v>
      </c>
      <c r="I69" s="34">
        <f t="shared" si="234"/>
        <v>38</v>
      </c>
      <c r="J69" s="36">
        <f t="shared" si="234"/>
        <v>12</v>
      </c>
      <c r="K69" s="52"/>
      <c r="L69" s="37">
        <f t="shared" si="234"/>
        <v>235</v>
      </c>
      <c r="M69" s="2"/>
      <c r="N69" s="7" t="s">
        <v>78</v>
      </c>
      <c r="O69" s="40">
        <f ca="1">INDIRECT(ADDRESS(ROW($A$13)+8*(COLUMN(O67)-15),3))</f>
        <v>6</v>
      </c>
      <c r="P69" s="40">
        <f t="shared" ref="P69:AR69" ca="1" si="235">INDIRECT(ADDRESS(ROW($A$13)+8*(COLUMN(P67)-15),3))</f>
        <v>8</v>
      </c>
      <c r="Q69" s="40">
        <f t="shared" ca="1" si="235"/>
        <v>8</v>
      </c>
      <c r="R69" s="40">
        <f t="shared" ca="1" si="235"/>
        <v>6</v>
      </c>
      <c r="S69" s="40">
        <f t="shared" ca="1" si="235"/>
        <v>6</v>
      </c>
      <c r="T69" s="40">
        <f t="shared" ca="1" si="235"/>
        <v>6</v>
      </c>
      <c r="U69" s="40">
        <f t="shared" ca="1" si="235"/>
        <v>9</v>
      </c>
      <c r="V69" s="40">
        <f t="shared" ca="1" si="235"/>
        <v>6</v>
      </c>
      <c r="W69" s="40">
        <f t="shared" ca="1" si="235"/>
        <v>6</v>
      </c>
      <c r="X69" s="40">
        <f t="shared" ca="1" si="235"/>
        <v>6</v>
      </c>
      <c r="Y69" s="40">
        <f t="shared" ca="1" si="235"/>
        <v>7</v>
      </c>
      <c r="Z69" s="40">
        <f t="shared" ca="1" si="235"/>
        <v>8</v>
      </c>
      <c r="AA69" s="40">
        <f t="shared" ca="1" si="235"/>
        <v>8</v>
      </c>
      <c r="AB69" s="40">
        <f t="shared" ca="1" si="235"/>
        <v>8</v>
      </c>
      <c r="AC69" s="40">
        <f t="shared" ca="1" si="235"/>
        <v>8</v>
      </c>
      <c r="AD69" s="40">
        <f t="shared" ca="1" si="235"/>
        <v>8</v>
      </c>
      <c r="AE69" s="40">
        <f t="shared" ca="1" si="235"/>
        <v>8</v>
      </c>
      <c r="AF69" s="40">
        <f t="shared" ca="1" si="235"/>
        <v>8</v>
      </c>
      <c r="AG69" s="40">
        <f t="shared" ca="1" si="235"/>
        <v>12</v>
      </c>
      <c r="AH69" s="40">
        <f t="shared" ca="1" si="235"/>
        <v>12</v>
      </c>
      <c r="AI69" s="40">
        <f t="shared" ca="1" si="235"/>
        <v>12</v>
      </c>
      <c r="AJ69" s="40">
        <f t="shared" ca="1" si="235"/>
        <v>12</v>
      </c>
      <c r="AK69" s="40">
        <f t="shared" ca="1" si="235"/>
        <v>12</v>
      </c>
      <c r="AL69" s="40">
        <f t="shared" ca="1" si="235"/>
        <v>12</v>
      </c>
      <c r="AM69" s="40">
        <f t="shared" ca="1" si="235"/>
        <v>8</v>
      </c>
      <c r="AN69" s="40">
        <f t="shared" ca="1" si="235"/>
        <v>8</v>
      </c>
      <c r="AO69" s="40">
        <f t="shared" ca="1" si="235"/>
        <v>8</v>
      </c>
      <c r="AP69" s="40">
        <f t="shared" ca="1" si="235"/>
        <v>8</v>
      </c>
      <c r="AQ69" s="40">
        <f t="shared" ca="1" si="235"/>
        <v>8</v>
      </c>
      <c r="AR69" s="40">
        <f t="shared" ca="1" si="235"/>
        <v>8</v>
      </c>
      <c r="AS69" s="40">
        <f t="shared" ref="AS69:BA69" ca="1" si="236">INDIRECT(ADDRESS(ROW($A$13)+8*(COLUMN(AS67)-15),3))</f>
        <v>8</v>
      </c>
      <c r="AT69" s="40">
        <f t="shared" ca="1" si="236"/>
        <v>8</v>
      </c>
      <c r="AU69" s="40">
        <f t="shared" ca="1" si="236"/>
        <v>8</v>
      </c>
      <c r="AV69" s="40">
        <f t="shared" ca="1" si="236"/>
        <v>8</v>
      </c>
      <c r="AW69" s="40">
        <f t="shared" ca="1" si="236"/>
        <v>8</v>
      </c>
      <c r="AX69" s="40">
        <f t="shared" ca="1" si="236"/>
        <v>8</v>
      </c>
      <c r="AY69" s="40">
        <f t="shared" ca="1" si="236"/>
        <v>8</v>
      </c>
      <c r="AZ69" s="40">
        <f t="shared" ca="1" si="236"/>
        <v>8</v>
      </c>
      <c r="BA69" s="40">
        <f t="shared" ca="1" si="236"/>
        <v>8</v>
      </c>
      <c r="BB69" s="40">
        <f ca="1">INDIRECT(ADDRESS(ROW($A$13)+8*(COLUMN(BB67)-15),3))</f>
        <v>0</v>
      </c>
      <c r="BC69" s="40">
        <f ca="1">INDIRECT(ADDRESS(ROW($A$13)+8*(COLUMN(BC67)-15),3))</f>
        <v>7</v>
      </c>
      <c r="BD69" s="40">
        <f ca="1">INDIRECT(ADDRESS(ROW($A$13)+8*(COLUMN(BD67)-15),3))</f>
        <v>8</v>
      </c>
      <c r="BE69" s="40">
        <f ca="1">INDIRECT(ADDRESS(ROW($A$13)+8*(COLUMN(BE67)-15),3))</f>
        <v>8</v>
      </c>
      <c r="BF69" s="40">
        <f t="shared" ref="BF69:BK69" ca="1" si="237">INDIRECT(ADDRESS(ROW($A$13)+8*(COLUMN(BF67)-15),3))</f>
        <v>6</v>
      </c>
      <c r="BG69" s="40">
        <f t="shared" ca="1" si="237"/>
        <v>5</v>
      </c>
      <c r="BH69" s="40">
        <f t="shared" ca="1" si="237"/>
        <v>6</v>
      </c>
      <c r="BI69" s="40">
        <f t="shared" ca="1" si="237"/>
        <v>6</v>
      </c>
      <c r="BJ69" s="40">
        <f t="shared" ca="1" si="237"/>
        <v>6</v>
      </c>
      <c r="BK69" s="40">
        <f t="shared" ca="1" si="237"/>
        <v>6</v>
      </c>
      <c r="BL69" s="40">
        <f t="shared" ref="BL69:BM69" ca="1" si="238">INDIRECT(ADDRESS(ROW($A$13)+8*(COLUMN(BL67)-15),3))</f>
        <v>7</v>
      </c>
      <c r="BM69" s="40">
        <f t="shared" ca="1" si="238"/>
        <v>6</v>
      </c>
      <c r="BN69" s="40"/>
      <c r="BO69" s="40"/>
    </row>
    <row r="70" spans="1:67" x14ac:dyDescent="0.2">
      <c r="N70" s="7" t="s">
        <v>79</v>
      </c>
      <c r="O70" s="40">
        <f ca="1">INDIRECT(ADDRESS(ROW($A$13)+8*(COLUMN(O68)-15),4))</f>
        <v>12</v>
      </c>
      <c r="P70" s="40">
        <f t="shared" ref="P70:AR70" ca="1" si="239">INDIRECT(ADDRESS(ROW($A$13)+8*(COLUMN(P68)-15),4))</f>
        <v>12</v>
      </c>
      <c r="Q70" s="40">
        <f t="shared" ca="1" si="239"/>
        <v>12</v>
      </c>
      <c r="R70" s="40">
        <f t="shared" ca="1" si="239"/>
        <v>12</v>
      </c>
      <c r="S70" s="40">
        <f t="shared" ca="1" si="239"/>
        <v>12</v>
      </c>
      <c r="T70" s="40">
        <f t="shared" ca="1" si="239"/>
        <v>12</v>
      </c>
      <c r="U70" s="40">
        <f t="shared" ca="1" si="239"/>
        <v>12</v>
      </c>
      <c r="V70" s="40">
        <f t="shared" ca="1" si="239"/>
        <v>12</v>
      </c>
      <c r="W70" s="40">
        <f t="shared" ca="1" si="239"/>
        <v>12</v>
      </c>
      <c r="X70" s="40">
        <f t="shared" ca="1" si="239"/>
        <v>12</v>
      </c>
      <c r="Y70" s="40">
        <f t="shared" ca="1" si="239"/>
        <v>12</v>
      </c>
      <c r="Z70" s="40">
        <f t="shared" ca="1" si="239"/>
        <v>12</v>
      </c>
      <c r="AA70" s="40">
        <f t="shared" ca="1" si="239"/>
        <v>12</v>
      </c>
      <c r="AB70" s="40">
        <f t="shared" ca="1" si="239"/>
        <v>12</v>
      </c>
      <c r="AC70" s="40">
        <f t="shared" ca="1" si="239"/>
        <v>12</v>
      </c>
      <c r="AD70" s="40">
        <f t="shared" ca="1" si="239"/>
        <v>12</v>
      </c>
      <c r="AE70" s="40">
        <f t="shared" ca="1" si="239"/>
        <v>12</v>
      </c>
      <c r="AF70" s="40">
        <f t="shared" ca="1" si="239"/>
        <v>12</v>
      </c>
      <c r="AG70" s="40">
        <f t="shared" ca="1" si="239"/>
        <v>12</v>
      </c>
      <c r="AH70" s="40">
        <f t="shared" ca="1" si="239"/>
        <v>12</v>
      </c>
      <c r="AI70" s="40">
        <f t="shared" ca="1" si="239"/>
        <v>12</v>
      </c>
      <c r="AJ70" s="40">
        <f t="shared" ca="1" si="239"/>
        <v>12</v>
      </c>
      <c r="AK70" s="40">
        <f t="shared" ca="1" si="239"/>
        <v>12</v>
      </c>
      <c r="AL70" s="40">
        <f t="shared" ca="1" si="239"/>
        <v>12</v>
      </c>
      <c r="AM70" s="40">
        <f t="shared" ca="1" si="239"/>
        <v>12</v>
      </c>
      <c r="AN70" s="40">
        <f t="shared" ca="1" si="239"/>
        <v>12</v>
      </c>
      <c r="AO70" s="40">
        <f t="shared" ca="1" si="239"/>
        <v>12</v>
      </c>
      <c r="AP70" s="40">
        <f t="shared" ca="1" si="239"/>
        <v>12</v>
      </c>
      <c r="AQ70" s="40">
        <f t="shared" ca="1" si="239"/>
        <v>12</v>
      </c>
      <c r="AR70" s="40">
        <f t="shared" ca="1" si="239"/>
        <v>12</v>
      </c>
      <c r="AS70" s="40">
        <f t="shared" ref="AS70:BA70" ca="1" si="240">INDIRECT(ADDRESS(ROW($A$13)+8*(COLUMN(AS68)-15),4))</f>
        <v>12</v>
      </c>
      <c r="AT70" s="40">
        <f t="shared" ca="1" si="240"/>
        <v>12</v>
      </c>
      <c r="AU70" s="40">
        <f t="shared" ca="1" si="240"/>
        <v>12</v>
      </c>
      <c r="AV70" s="40">
        <f t="shared" ca="1" si="240"/>
        <v>12</v>
      </c>
      <c r="AW70" s="40">
        <f t="shared" ca="1" si="240"/>
        <v>12</v>
      </c>
      <c r="AX70" s="40">
        <f t="shared" ca="1" si="240"/>
        <v>12</v>
      </c>
      <c r="AY70" s="40">
        <f t="shared" ca="1" si="240"/>
        <v>12</v>
      </c>
      <c r="AZ70" s="40">
        <f t="shared" ca="1" si="240"/>
        <v>12</v>
      </c>
      <c r="BA70" s="40">
        <f t="shared" ca="1" si="240"/>
        <v>8</v>
      </c>
      <c r="BB70" s="40">
        <f ca="1">INDIRECT(ADDRESS(ROW($A$13)+8*(COLUMN(BB68)-15),4))</f>
        <v>0</v>
      </c>
      <c r="BC70" s="40">
        <f ca="1">INDIRECT(ADDRESS(ROW($A$13)+8*(COLUMN(BC68)-15),4))</f>
        <v>8</v>
      </c>
      <c r="BD70" s="40">
        <f ca="1">INDIRECT(ADDRESS(ROW($A$13)+8*(COLUMN(BD68)-15),4))</f>
        <v>8</v>
      </c>
      <c r="BE70" s="40">
        <f ca="1">INDIRECT(ADDRESS(ROW($A$13)+8*(COLUMN(BE68)-15),4))</f>
        <v>8</v>
      </c>
      <c r="BF70" s="40">
        <f t="shared" ref="BF70:BK70" ca="1" si="241">INDIRECT(ADDRESS(ROW($A$13)+8*(COLUMN(BF68)-15),4))</f>
        <v>12</v>
      </c>
      <c r="BG70" s="40">
        <f t="shared" ca="1" si="241"/>
        <v>12</v>
      </c>
      <c r="BH70" s="40">
        <f t="shared" ca="1" si="241"/>
        <v>12</v>
      </c>
      <c r="BI70" s="40">
        <f t="shared" ca="1" si="241"/>
        <v>12</v>
      </c>
      <c r="BJ70" s="40">
        <f t="shared" ca="1" si="241"/>
        <v>12</v>
      </c>
      <c r="BK70" s="40">
        <f t="shared" ca="1" si="241"/>
        <v>12</v>
      </c>
      <c r="BL70" s="40">
        <f t="shared" ref="BL70:BM70" ca="1" si="242">INDIRECT(ADDRESS(ROW($A$13)+8*(COLUMN(BL68)-15),4))</f>
        <v>12</v>
      </c>
      <c r="BM70" s="40">
        <f t="shared" ca="1" si="242"/>
        <v>13</v>
      </c>
      <c r="BN70" s="40"/>
      <c r="BO70" s="40"/>
    </row>
    <row r="71" spans="1:67" ht="10.8" thickBot="1" x14ac:dyDescent="0.25">
      <c r="N71" s="7" t="s">
        <v>8</v>
      </c>
      <c r="O71" s="40">
        <f ca="1">INDIRECT(ADDRESS(ROW($A$13)+8*(COLUMN(O70)-15),5))</f>
        <v>19</v>
      </c>
      <c r="P71" s="40">
        <f t="shared" ref="P71:AR71" ca="1" si="243">INDIRECT(ADDRESS(ROW($A$13)+8*(COLUMN(P70)-15),5))</f>
        <v>20</v>
      </c>
      <c r="Q71" s="40">
        <f t="shared" ca="1" si="243"/>
        <v>13</v>
      </c>
      <c r="R71" s="40">
        <f t="shared" ca="1" si="243"/>
        <v>12</v>
      </c>
      <c r="S71" s="40">
        <f t="shared" ca="1" si="243"/>
        <v>12</v>
      </c>
      <c r="T71" s="40">
        <f t="shared" ca="1" si="243"/>
        <v>12</v>
      </c>
      <c r="U71" s="40">
        <f t="shared" ca="1" si="243"/>
        <v>20</v>
      </c>
      <c r="V71" s="40">
        <f t="shared" ca="1" si="243"/>
        <v>18</v>
      </c>
      <c r="W71" s="40">
        <f t="shared" ca="1" si="243"/>
        <v>18</v>
      </c>
      <c r="X71" s="40">
        <f t="shared" ca="1" si="243"/>
        <v>22</v>
      </c>
      <c r="Y71" s="40">
        <f t="shared" ca="1" si="243"/>
        <v>18</v>
      </c>
      <c r="Z71" s="40">
        <f t="shared" ca="1" si="243"/>
        <v>21</v>
      </c>
      <c r="AA71" s="40">
        <f t="shared" ca="1" si="243"/>
        <v>21</v>
      </c>
      <c r="AB71" s="40">
        <f t="shared" ca="1" si="243"/>
        <v>21</v>
      </c>
      <c r="AC71" s="40">
        <f t="shared" ca="1" si="243"/>
        <v>20</v>
      </c>
      <c r="AD71" s="40">
        <f t="shared" ca="1" si="243"/>
        <v>22</v>
      </c>
      <c r="AE71" s="40">
        <f t="shared" ca="1" si="243"/>
        <v>23</v>
      </c>
      <c r="AF71" s="40">
        <f t="shared" ca="1" si="243"/>
        <v>24</v>
      </c>
      <c r="AG71" s="40">
        <f t="shared" ca="1" si="243"/>
        <v>22</v>
      </c>
      <c r="AH71" s="40">
        <f t="shared" ca="1" si="243"/>
        <v>25</v>
      </c>
      <c r="AI71" s="40">
        <f t="shared" ca="1" si="243"/>
        <v>26</v>
      </c>
      <c r="AJ71" s="40">
        <f t="shared" ca="1" si="243"/>
        <v>27</v>
      </c>
      <c r="AK71" s="40">
        <f t="shared" ca="1" si="243"/>
        <v>23</v>
      </c>
      <c r="AL71" s="40">
        <f t="shared" ca="1" si="243"/>
        <v>20</v>
      </c>
      <c r="AM71" s="40">
        <f t="shared" ca="1" si="243"/>
        <v>24</v>
      </c>
      <c r="AN71" s="40">
        <f t="shared" ca="1" si="243"/>
        <v>19</v>
      </c>
      <c r="AO71" s="40">
        <f t="shared" ca="1" si="243"/>
        <v>19</v>
      </c>
      <c r="AP71" s="40">
        <f t="shared" ca="1" si="243"/>
        <v>18</v>
      </c>
      <c r="AQ71" s="40">
        <f t="shared" ca="1" si="243"/>
        <v>20</v>
      </c>
      <c r="AR71" s="40">
        <f t="shared" ca="1" si="243"/>
        <v>21</v>
      </c>
      <c r="AS71" s="40">
        <f t="shared" ref="AS71:BA71" ca="1" si="244">INDIRECT(ADDRESS(ROW($A$13)+8*(COLUMN(AS70)-15),5))</f>
        <v>19</v>
      </c>
      <c r="AT71" s="40">
        <f t="shared" ca="1" si="244"/>
        <v>20</v>
      </c>
      <c r="AU71" s="40">
        <f t="shared" ca="1" si="244"/>
        <v>22</v>
      </c>
      <c r="AV71" s="40">
        <f t="shared" ca="1" si="244"/>
        <v>23</v>
      </c>
      <c r="AW71" s="40">
        <f t="shared" ca="1" si="244"/>
        <v>21</v>
      </c>
      <c r="AX71" s="40">
        <f t="shared" ca="1" si="244"/>
        <v>19</v>
      </c>
      <c r="AY71" s="40">
        <f t="shared" ca="1" si="244"/>
        <v>20</v>
      </c>
      <c r="AZ71" s="40">
        <f t="shared" ca="1" si="244"/>
        <v>18</v>
      </c>
      <c r="BA71" s="40">
        <f t="shared" ca="1" si="244"/>
        <v>15</v>
      </c>
      <c r="BB71" s="40">
        <f ca="1">INDIRECT(ADDRESS(ROW($A$13)+8*(COLUMN(BB70)-15),5))</f>
        <v>0</v>
      </c>
      <c r="BC71" s="40">
        <f ca="1">INDIRECT(ADDRESS(ROW($A$13)+8*(COLUMN(BC70)-15),5))</f>
        <v>19</v>
      </c>
      <c r="BD71" s="40">
        <f ca="1">INDIRECT(ADDRESS(ROW($A$13)+8*(COLUMN(BD70)-15),5))</f>
        <v>20</v>
      </c>
      <c r="BE71" s="40">
        <f ca="1">INDIRECT(ADDRESS(ROW($A$13)+8*(COLUMN(BE70)-15),5))</f>
        <v>20</v>
      </c>
      <c r="BF71" s="40">
        <f t="shared" ref="BF71:BK71" ca="1" si="245">INDIRECT(ADDRESS(ROW($A$13)+8*(COLUMN(BF70)-15),5))</f>
        <v>18</v>
      </c>
      <c r="BG71" s="40">
        <f t="shared" ca="1" si="245"/>
        <v>18</v>
      </c>
      <c r="BH71" s="40">
        <f t="shared" ca="1" si="245"/>
        <v>18</v>
      </c>
      <c r="BI71" s="40">
        <f t="shared" ca="1" si="245"/>
        <v>17</v>
      </c>
      <c r="BJ71" s="40">
        <f t="shared" ca="1" si="245"/>
        <v>20</v>
      </c>
      <c r="BK71" s="40">
        <f t="shared" ca="1" si="245"/>
        <v>19</v>
      </c>
      <c r="BL71" s="40">
        <f t="shared" ref="BL71:BM71" ca="1" si="246">INDIRECT(ADDRESS(ROW($A$13)+8*(COLUMN(BL70)-15),5))</f>
        <v>19</v>
      </c>
      <c r="BM71" s="40">
        <f t="shared" ca="1" si="246"/>
        <v>19</v>
      </c>
      <c r="BN71" s="40"/>
      <c r="BO71" s="40"/>
    </row>
    <row r="72" spans="1:67" x14ac:dyDescent="0.2">
      <c r="A72" s="27" t="s">
        <v>23</v>
      </c>
      <c r="B72" s="19" t="s">
        <v>67</v>
      </c>
      <c r="C72" s="19"/>
      <c r="D72" s="19"/>
      <c r="E72" s="19"/>
      <c r="F72" s="19"/>
      <c r="G72" s="19"/>
      <c r="H72" s="19"/>
      <c r="I72" s="19"/>
      <c r="J72" s="26"/>
      <c r="K72" s="19"/>
      <c r="L72" s="28"/>
      <c r="N72" s="7" t="s">
        <v>9</v>
      </c>
      <c r="O72" s="40">
        <f ca="1">INDIRECT(ADDRESS(ROW($A$13)+8*(COLUMN(O71)-15),6))</f>
        <v>36</v>
      </c>
      <c r="P72" s="40">
        <f t="shared" ref="P72:AR72" ca="1" si="247">INDIRECT(ADDRESS(ROW($A$13)+8*(COLUMN(P71)-15),6))</f>
        <v>36</v>
      </c>
      <c r="Q72" s="40">
        <f t="shared" ca="1" si="247"/>
        <v>24</v>
      </c>
      <c r="R72" s="40">
        <f t="shared" ca="1" si="247"/>
        <v>24</v>
      </c>
      <c r="S72" s="40">
        <f t="shared" ca="1" si="247"/>
        <v>24</v>
      </c>
      <c r="T72" s="40">
        <f t="shared" ca="1" si="247"/>
        <v>24</v>
      </c>
      <c r="U72" s="40">
        <f t="shared" ca="1" si="247"/>
        <v>36</v>
      </c>
      <c r="V72" s="40">
        <f t="shared" ca="1" si="247"/>
        <v>36</v>
      </c>
      <c r="W72" s="40">
        <f t="shared" ca="1" si="247"/>
        <v>36</v>
      </c>
      <c r="X72" s="40">
        <f t="shared" ca="1" si="247"/>
        <v>32</v>
      </c>
      <c r="Y72" s="40">
        <f t="shared" ca="1" si="247"/>
        <v>36</v>
      </c>
      <c r="Z72" s="40">
        <f t="shared" ca="1" si="247"/>
        <v>36</v>
      </c>
      <c r="AA72" s="40">
        <f t="shared" ca="1" si="247"/>
        <v>35</v>
      </c>
      <c r="AB72" s="40">
        <f t="shared" ca="1" si="247"/>
        <v>35</v>
      </c>
      <c r="AC72" s="40">
        <f t="shared" ca="1" si="247"/>
        <v>35</v>
      </c>
      <c r="AD72" s="40">
        <f t="shared" ca="1" si="247"/>
        <v>36</v>
      </c>
      <c r="AE72" s="40">
        <f t="shared" ca="1" si="247"/>
        <v>36</v>
      </c>
      <c r="AF72" s="40">
        <f t="shared" ca="1" si="247"/>
        <v>34</v>
      </c>
      <c r="AG72" s="40">
        <f t="shared" ca="1" si="247"/>
        <v>36</v>
      </c>
      <c r="AH72" s="40">
        <f t="shared" ca="1" si="247"/>
        <v>36</v>
      </c>
      <c r="AI72" s="40">
        <f t="shared" ca="1" si="247"/>
        <v>36</v>
      </c>
      <c r="AJ72" s="40">
        <f t="shared" ca="1" si="247"/>
        <v>36</v>
      </c>
      <c r="AK72" s="40">
        <f t="shared" ca="1" si="247"/>
        <v>36</v>
      </c>
      <c r="AL72" s="40">
        <f t="shared" ca="1" si="247"/>
        <v>35</v>
      </c>
      <c r="AM72" s="40">
        <f t="shared" ca="1" si="247"/>
        <v>37</v>
      </c>
      <c r="AN72" s="40">
        <f t="shared" ca="1" si="247"/>
        <v>38</v>
      </c>
      <c r="AO72" s="40">
        <f t="shared" ca="1" si="247"/>
        <v>35</v>
      </c>
      <c r="AP72" s="40">
        <f t="shared" ca="1" si="247"/>
        <v>35</v>
      </c>
      <c r="AQ72" s="40">
        <f t="shared" ca="1" si="247"/>
        <v>36</v>
      </c>
      <c r="AR72" s="40">
        <f t="shared" ca="1" si="247"/>
        <v>35</v>
      </c>
      <c r="AS72" s="40">
        <f t="shared" ref="AS72:BA72" ca="1" si="248">INDIRECT(ADDRESS(ROW($A$13)+8*(COLUMN(AS71)-15),6))</f>
        <v>35</v>
      </c>
      <c r="AT72" s="40">
        <f t="shared" ca="1" si="248"/>
        <v>36</v>
      </c>
      <c r="AU72" s="40">
        <f t="shared" ca="1" si="248"/>
        <v>36</v>
      </c>
      <c r="AV72" s="40">
        <f t="shared" ca="1" si="248"/>
        <v>32</v>
      </c>
      <c r="AW72" s="40">
        <f t="shared" ca="1" si="248"/>
        <v>32</v>
      </c>
      <c r="AX72" s="40">
        <f t="shared" ca="1" si="248"/>
        <v>32</v>
      </c>
      <c r="AY72" s="40">
        <f t="shared" ca="1" si="248"/>
        <v>31</v>
      </c>
      <c r="AZ72" s="40">
        <f t="shared" ca="1" si="248"/>
        <v>32</v>
      </c>
      <c r="BA72" s="40">
        <f t="shared" ca="1" si="248"/>
        <v>22</v>
      </c>
      <c r="BB72" s="40">
        <f ca="1">INDIRECT(ADDRESS(ROW($A$13)+8*(COLUMN(BB71)-15),6))</f>
        <v>0</v>
      </c>
      <c r="BC72" s="40">
        <f ca="1">INDIRECT(ADDRESS(ROW($A$13)+8*(COLUMN(BC71)-15),6))</f>
        <v>24</v>
      </c>
      <c r="BD72" s="40">
        <f ca="1">INDIRECT(ADDRESS(ROW($A$13)+8*(COLUMN(BD71)-15),6))</f>
        <v>25</v>
      </c>
      <c r="BE72" s="40">
        <f ca="1">INDIRECT(ADDRESS(ROW($A$13)+8*(COLUMN(BE71)-15),6))</f>
        <v>22</v>
      </c>
      <c r="BF72" s="40">
        <f t="shared" ref="BF72:BK72" ca="1" si="249">INDIRECT(ADDRESS(ROW($A$13)+8*(COLUMN(BF71)-15),6))</f>
        <v>24</v>
      </c>
      <c r="BG72" s="40">
        <f t="shared" ca="1" si="249"/>
        <v>24</v>
      </c>
      <c r="BH72" s="40">
        <f t="shared" ca="1" si="249"/>
        <v>24</v>
      </c>
      <c r="BI72" s="40">
        <f t="shared" ca="1" si="249"/>
        <v>23</v>
      </c>
      <c r="BJ72" s="40">
        <f t="shared" ca="1" si="249"/>
        <v>26</v>
      </c>
      <c r="BK72" s="40">
        <f t="shared" ca="1" si="249"/>
        <v>23</v>
      </c>
      <c r="BL72" s="40">
        <f t="shared" ref="BL72:BM72" ca="1" si="250">INDIRECT(ADDRESS(ROW($A$13)+8*(COLUMN(BL71)-15),6))</f>
        <v>24</v>
      </c>
      <c r="BM72" s="40">
        <f t="shared" ca="1" si="250"/>
        <v>28</v>
      </c>
      <c r="BN72" s="40"/>
      <c r="BO72" s="40"/>
    </row>
    <row r="73" spans="1:67" ht="10.8" thickBot="1" x14ac:dyDescent="0.25">
      <c r="A73" s="20" t="s">
        <v>68</v>
      </c>
      <c r="B73" s="23" t="s">
        <v>15</v>
      </c>
      <c r="C73" s="24" t="s">
        <v>76</v>
      </c>
      <c r="D73" s="24" t="s">
        <v>77</v>
      </c>
      <c r="E73" s="25" t="s">
        <v>8</v>
      </c>
      <c r="F73" s="24" t="s">
        <v>9</v>
      </c>
      <c r="G73" s="24" t="s">
        <v>10</v>
      </c>
      <c r="H73" s="24" t="s">
        <v>11</v>
      </c>
      <c r="I73" s="24" t="s">
        <v>14</v>
      </c>
      <c r="J73" s="20" t="s">
        <v>13</v>
      </c>
      <c r="K73" s="4"/>
      <c r="L73" s="29" t="s">
        <v>69</v>
      </c>
      <c r="N73" s="7" t="s">
        <v>10</v>
      </c>
      <c r="O73" s="40">
        <f ca="1">INDIRECT(ADDRESS(ROW($A$13)+8*(COLUMN(O72)-15),7))</f>
        <v>54</v>
      </c>
      <c r="P73" s="40">
        <f t="shared" ref="P73:AR73" ca="1" si="251">INDIRECT(ADDRESS(ROW($A$13)+8*(COLUMN(P72)-15),7))</f>
        <v>54</v>
      </c>
      <c r="Q73" s="40">
        <f t="shared" ca="1" si="251"/>
        <v>36</v>
      </c>
      <c r="R73" s="40">
        <f t="shared" ca="1" si="251"/>
        <v>35</v>
      </c>
      <c r="S73" s="40">
        <f t="shared" ca="1" si="251"/>
        <v>36</v>
      </c>
      <c r="T73" s="40">
        <f t="shared" ca="1" si="251"/>
        <v>35</v>
      </c>
      <c r="U73" s="40">
        <f t="shared" ca="1" si="251"/>
        <v>52</v>
      </c>
      <c r="V73" s="40">
        <f t="shared" ca="1" si="251"/>
        <v>54</v>
      </c>
      <c r="W73" s="40">
        <f t="shared" ca="1" si="251"/>
        <v>54</v>
      </c>
      <c r="X73" s="40">
        <f t="shared" ca="1" si="251"/>
        <v>52</v>
      </c>
      <c r="Y73" s="40">
        <f t="shared" ca="1" si="251"/>
        <v>54</v>
      </c>
      <c r="Z73" s="40">
        <f t="shared" ca="1" si="251"/>
        <v>54</v>
      </c>
      <c r="AA73" s="40">
        <f t="shared" ca="1" si="251"/>
        <v>53</v>
      </c>
      <c r="AB73" s="40">
        <f t="shared" ca="1" si="251"/>
        <v>52</v>
      </c>
      <c r="AC73" s="40">
        <f t="shared" ca="1" si="251"/>
        <v>50</v>
      </c>
      <c r="AD73" s="40">
        <f t="shared" ca="1" si="251"/>
        <v>47</v>
      </c>
      <c r="AE73" s="40">
        <f t="shared" ca="1" si="251"/>
        <v>47</v>
      </c>
      <c r="AF73" s="40">
        <f t="shared" ca="1" si="251"/>
        <v>46</v>
      </c>
      <c r="AG73" s="40">
        <f t="shared" ca="1" si="251"/>
        <v>45</v>
      </c>
      <c r="AH73" s="40">
        <f t="shared" ca="1" si="251"/>
        <v>48</v>
      </c>
      <c r="AI73" s="40">
        <f t="shared" ca="1" si="251"/>
        <v>47</v>
      </c>
      <c r="AJ73" s="40">
        <f t="shared" ca="1" si="251"/>
        <v>48</v>
      </c>
      <c r="AK73" s="40">
        <f t="shared" ca="1" si="251"/>
        <v>47</v>
      </c>
      <c r="AL73" s="40">
        <f t="shared" ca="1" si="251"/>
        <v>48</v>
      </c>
      <c r="AM73" s="40">
        <f t="shared" ca="1" si="251"/>
        <v>47</v>
      </c>
      <c r="AN73" s="40">
        <f t="shared" ca="1" si="251"/>
        <v>47</v>
      </c>
      <c r="AO73" s="40">
        <f t="shared" ca="1" si="251"/>
        <v>45</v>
      </c>
      <c r="AP73" s="40">
        <f t="shared" ca="1" si="251"/>
        <v>47</v>
      </c>
      <c r="AQ73" s="40">
        <f t="shared" ca="1" si="251"/>
        <v>47</v>
      </c>
      <c r="AR73" s="40">
        <f t="shared" ca="1" si="251"/>
        <v>48</v>
      </c>
      <c r="AS73" s="40">
        <f t="shared" ref="AS73:BA73" ca="1" si="252">INDIRECT(ADDRESS(ROW($A$13)+8*(COLUMN(AS72)-15),7))</f>
        <v>47</v>
      </c>
      <c r="AT73" s="40">
        <f t="shared" ca="1" si="252"/>
        <v>47</v>
      </c>
      <c r="AU73" s="40">
        <f t="shared" ca="1" si="252"/>
        <v>45</v>
      </c>
      <c r="AV73" s="40">
        <f t="shared" ca="1" si="252"/>
        <v>48</v>
      </c>
      <c r="AW73" s="40">
        <f t="shared" ca="1" si="252"/>
        <v>48</v>
      </c>
      <c r="AX73" s="40">
        <f t="shared" ca="1" si="252"/>
        <v>45</v>
      </c>
      <c r="AY73" s="40">
        <f t="shared" ca="1" si="252"/>
        <v>41</v>
      </c>
      <c r="AZ73" s="40">
        <f t="shared" ca="1" si="252"/>
        <v>34</v>
      </c>
      <c r="BA73" s="40">
        <f t="shared" ca="1" si="252"/>
        <v>26</v>
      </c>
      <c r="BB73" s="40">
        <f ca="1">INDIRECT(ADDRESS(ROW($A$13)+8*(COLUMN(BB72)-15),7))</f>
        <v>0</v>
      </c>
      <c r="BC73" s="40">
        <f ca="1">INDIRECT(ADDRESS(ROW($A$13)+8*(COLUMN(BC72)-15),7))</f>
        <v>26</v>
      </c>
      <c r="BD73" s="40">
        <f ca="1">INDIRECT(ADDRESS(ROW($A$13)+8*(COLUMN(BD72)-15),7))</f>
        <v>25</v>
      </c>
      <c r="BE73" s="40">
        <f ca="1">INDIRECT(ADDRESS(ROW($A$13)+8*(COLUMN(BE72)-15),7))</f>
        <v>34</v>
      </c>
      <c r="BF73" s="40">
        <f t="shared" ref="BF73:BK73" ca="1" si="253">INDIRECT(ADDRESS(ROW($A$13)+8*(COLUMN(BF72)-15),7))</f>
        <v>30</v>
      </c>
      <c r="BG73" s="40">
        <f t="shared" ca="1" si="253"/>
        <v>30</v>
      </c>
      <c r="BH73" s="40">
        <f t="shared" ca="1" si="253"/>
        <v>30</v>
      </c>
      <c r="BI73" s="40">
        <f t="shared" ca="1" si="253"/>
        <v>30</v>
      </c>
      <c r="BJ73" s="40">
        <f t="shared" ca="1" si="253"/>
        <v>23</v>
      </c>
      <c r="BK73" s="40">
        <f t="shared" ca="1" si="253"/>
        <v>30</v>
      </c>
      <c r="BL73" s="40">
        <f t="shared" ref="BL73:BM73" ca="1" si="254">INDIRECT(ADDRESS(ROW($A$13)+8*(COLUMN(BL72)-15),7))</f>
        <v>31</v>
      </c>
      <c r="BM73" s="40">
        <f t="shared" ca="1" si="254"/>
        <v>26</v>
      </c>
      <c r="BN73" s="40"/>
      <c r="BO73" s="40"/>
    </row>
    <row r="74" spans="1:67" x14ac:dyDescent="0.2">
      <c r="A74" s="21" t="s">
        <v>5</v>
      </c>
      <c r="B74" s="87">
        <v>3</v>
      </c>
      <c r="C74" s="73">
        <v>4</v>
      </c>
      <c r="D74" s="73">
        <v>3</v>
      </c>
      <c r="E74" s="88">
        <v>6</v>
      </c>
      <c r="F74" s="73">
        <v>12</v>
      </c>
      <c r="G74" s="73">
        <v>18</v>
      </c>
      <c r="H74" s="73">
        <v>18</v>
      </c>
      <c r="I74" s="73">
        <v>12</v>
      </c>
      <c r="J74" s="73">
        <v>6</v>
      </c>
      <c r="K74" s="77"/>
      <c r="L74" s="30">
        <f>SUM(B74:J74)</f>
        <v>82</v>
      </c>
      <c r="M74" s="2"/>
      <c r="N74" s="7" t="s">
        <v>11</v>
      </c>
      <c r="O74" s="40">
        <f ca="1">INDIRECT(ADDRESS(ROW($A$13)+8*(COLUMN(O73)-15),8))</f>
        <v>54</v>
      </c>
      <c r="P74" s="40">
        <f t="shared" ref="P74:AR74" ca="1" si="255">INDIRECT(ADDRESS(ROW($A$13)+8*(COLUMN(P73)-15),8))</f>
        <v>54</v>
      </c>
      <c r="Q74" s="40">
        <f t="shared" ca="1" si="255"/>
        <v>36</v>
      </c>
      <c r="R74" s="40">
        <f t="shared" ca="1" si="255"/>
        <v>36</v>
      </c>
      <c r="S74" s="40">
        <f t="shared" ca="1" si="255"/>
        <v>34</v>
      </c>
      <c r="T74" s="40">
        <f t="shared" ca="1" si="255"/>
        <v>34</v>
      </c>
      <c r="U74" s="40">
        <f t="shared" ca="1" si="255"/>
        <v>52</v>
      </c>
      <c r="V74" s="40">
        <f t="shared" ca="1" si="255"/>
        <v>53</v>
      </c>
      <c r="W74" s="40">
        <f t="shared" ca="1" si="255"/>
        <v>49</v>
      </c>
      <c r="X74" s="40">
        <f t="shared" ca="1" si="255"/>
        <v>48</v>
      </c>
      <c r="Y74" s="40">
        <f t="shared" ca="1" si="255"/>
        <v>46</v>
      </c>
      <c r="Z74" s="40">
        <f t="shared" ca="1" si="255"/>
        <v>48</v>
      </c>
      <c r="AA74" s="40">
        <f t="shared" ca="1" si="255"/>
        <v>46</v>
      </c>
      <c r="AB74" s="40">
        <f t="shared" ca="1" si="255"/>
        <v>50</v>
      </c>
      <c r="AC74" s="40">
        <f t="shared" ca="1" si="255"/>
        <v>48</v>
      </c>
      <c r="AD74" s="40">
        <f t="shared" ca="1" si="255"/>
        <v>47</v>
      </c>
      <c r="AE74" s="40">
        <f t="shared" ca="1" si="255"/>
        <v>47</v>
      </c>
      <c r="AF74" s="40">
        <f t="shared" ca="1" si="255"/>
        <v>44</v>
      </c>
      <c r="AG74" s="40">
        <f t="shared" ca="1" si="255"/>
        <v>47</v>
      </c>
      <c r="AH74" s="40">
        <f t="shared" ca="1" si="255"/>
        <v>46</v>
      </c>
      <c r="AI74" s="40">
        <f t="shared" ca="1" si="255"/>
        <v>48</v>
      </c>
      <c r="AJ74" s="40">
        <f t="shared" ca="1" si="255"/>
        <v>47</v>
      </c>
      <c r="AK74" s="40">
        <f t="shared" ca="1" si="255"/>
        <v>45</v>
      </c>
      <c r="AL74" s="40">
        <f t="shared" ca="1" si="255"/>
        <v>45</v>
      </c>
      <c r="AM74" s="40">
        <f t="shared" ca="1" si="255"/>
        <v>48</v>
      </c>
      <c r="AN74" s="40">
        <f t="shared" ca="1" si="255"/>
        <v>45</v>
      </c>
      <c r="AO74" s="40">
        <f t="shared" ca="1" si="255"/>
        <v>48</v>
      </c>
      <c r="AP74" s="40">
        <f t="shared" ca="1" si="255"/>
        <v>42</v>
      </c>
      <c r="AQ74" s="40">
        <f t="shared" ca="1" si="255"/>
        <v>45</v>
      </c>
      <c r="AR74" s="40">
        <f t="shared" ca="1" si="255"/>
        <v>45</v>
      </c>
      <c r="AS74" s="40">
        <f t="shared" ref="AS74:BA74" ca="1" si="256">INDIRECT(ADDRESS(ROW($A$13)+8*(COLUMN(AS73)-15),8))</f>
        <v>46</v>
      </c>
      <c r="AT74" s="40">
        <f t="shared" ca="1" si="256"/>
        <v>40</v>
      </c>
      <c r="AU74" s="40">
        <f t="shared" ca="1" si="256"/>
        <v>41</v>
      </c>
      <c r="AV74" s="40">
        <f t="shared" ca="1" si="256"/>
        <v>40</v>
      </c>
      <c r="AW74" s="40">
        <f t="shared" ca="1" si="256"/>
        <v>39</v>
      </c>
      <c r="AX74" s="40">
        <f t="shared" ca="1" si="256"/>
        <v>37</v>
      </c>
      <c r="AY74" s="40">
        <f t="shared" ca="1" si="256"/>
        <v>36</v>
      </c>
      <c r="AZ74" s="40">
        <f t="shared" ca="1" si="256"/>
        <v>36</v>
      </c>
      <c r="BA74" s="40">
        <f t="shared" ca="1" si="256"/>
        <v>24</v>
      </c>
      <c r="BB74" s="40">
        <f ca="1">INDIRECT(ADDRESS(ROW($A$13)+8*(COLUMN(BB73)-15),8))</f>
        <v>0</v>
      </c>
      <c r="BC74" s="40">
        <f ca="1">INDIRECT(ADDRESS(ROW($A$13)+8*(COLUMN(BC73)-15),8))</f>
        <v>32</v>
      </c>
      <c r="BD74" s="40">
        <f ca="1">INDIRECT(ADDRESS(ROW($A$13)+8*(COLUMN(BD73)-15),8))</f>
        <v>26</v>
      </c>
      <c r="BE74" s="40">
        <f ca="1">INDIRECT(ADDRESS(ROW($A$13)+8*(COLUMN(BE73)-15),8))</f>
        <v>27</v>
      </c>
      <c r="BF74" s="40">
        <f t="shared" ref="BF74:BK74" ca="1" si="257">INDIRECT(ADDRESS(ROW($A$13)+8*(COLUMN(BF73)-15),8))</f>
        <v>29</v>
      </c>
      <c r="BG74" s="40">
        <f t="shared" ca="1" si="257"/>
        <v>30</v>
      </c>
      <c r="BH74" s="40">
        <f t="shared" ca="1" si="257"/>
        <v>30</v>
      </c>
      <c r="BI74" s="40">
        <f t="shared" ca="1" si="257"/>
        <v>29</v>
      </c>
      <c r="BJ74" s="40">
        <f t="shared" ca="1" si="257"/>
        <v>30</v>
      </c>
      <c r="BK74" s="40">
        <f t="shared" ca="1" si="257"/>
        <v>34</v>
      </c>
      <c r="BL74" s="40">
        <f t="shared" ref="BL74:BM74" ca="1" si="258">INDIRECT(ADDRESS(ROW($A$13)+8*(COLUMN(BL73)-15),8))</f>
        <v>29</v>
      </c>
      <c r="BM74" s="40">
        <f t="shared" ca="1" si="258"/>
        <v>28</v>
      </c>
      <c r="BN74" s="40"/>
      <c r="BO74" s="40"/>
    </row>
    <row r="75" spans="1:67" x14ac:dyDescent="0.2">
      <c r="A75" s="21" t="s">
        <v>6</v>
      </c>
      <c r="B75" s="87">
        <v>2</v>
      </c>
      <c r="C75" s="73">
        <v>0</v>
      </c>
      <c r="D75" s="73">
        <v>6</v>
      </c>
      <c r="E75" s="73">
        <v>6</v>
      </c>
      <c r="F75" s="73">
        <v>12</v>
      </c>
      <c r="G75" s="73">
        <v>18</v>
      </c>
      <c r="H75" s="73">
        <v>13</v>
      </c>
      <c r="I75" s="73">
        <v>6</v>
      </c>
      <c r="J75" s="73">
        <v>5</v>
      </c>
      <c r="K75" s="75"/>
      <c r="L75" s="31">
        <f>SUM(B75:J75)</f>
        <v>68</v>
      </c>
      <c r="M75" s="2"/>
      <c r="N75" s="7" t="s">
        <v>14</v>
      </c>
      <c r="O75" s="40">
        <f ca="1">INDIRECT(ADDRESS(ROW($A$13)+8*(COLUMN(O74)-15),9))</f>
        <v>54</v>
      </c>
      <c r="P75" s="40">
        <f t="shared" ref="P75:AR75" ca="1" si="259">INDIRECT(ADDRESS(ROW($A$13)+8*(COLUMN(P74)-15),9))</f>
        <v>56</v>
      </c>
      <c r="Q75" s="40">
        <f t="shared" ca="1" si="259"/>
        <v>39</v>
      </c>
      <c r="R75" s="40">
        <f t="shared" ca="1" si="259"/>
        <v>40</v>
      </c>
      <c r="S75" s="40">
        <f t="shared" ca="1" si="259"/>
        <v>34</v>
      </c>
      <c r="T75" s="40">
        <f t="shared" ca="1" si="259"/>
        <v>33</v>
      </c>
      <c r="U75" s="40">
        <f t="shared" ca="1" si="259"/>
        <v>51</v>
      </c>
      <c r="V75" s="40">
        <f t="shared" ca="1" si="259"/>
        <v>38</v>
      </c>
      <c r="W75" s="40">
        <f t="shared" ca="1" si="259"/>
        <v>30</v>
      </c>
      <c r="X75" s="40">
        <f t="shared" ca="1" si="259"/>
        <v>31</v>
      </c>
      <c r="Y75" s="40">
        <f t="shared" ca="1" si="259"/>
        <v>36</v>
      </c>
      <c r="Z75" s="40">
        <f t="shared" ca="1" si="259"/>
        <v>33</v>
      </c>
      <c r="AA75" s="40">
        <f t="shared" ca="1" si="259"/>
        <v>31</v>
      </c>
      <c r="AB75" s="40">
        <f t="shared" ca="1" si="259"/>
        <v>36</v>
      </c>
      <c r="AC75" s="40">
        <f t="shared" ca="1" si="259"/>
        <v>32</v>
      </c>
      <c r="AD75" s="40">
        <f t="shared" ca="1" si="259"/>
        <v>35</v>
      </c>
      <c r="AE75" s="40">
        <f t="shared" ca="1" si="259"/>
        <v>35</v>
      </c>
      <c r="AF75" s="40">
        <f t="shared" ca="1" si="259"/>
        <v>39</v>
      </c>
      <c r="AG75" s="40">
        <f t="shared" ca="1" si="259"/>
        <v>38</v>
      </c>
      <c r="AH75" s="40">
        <f t="shared" ca="1" si="259"/>
        <v>35</v>
      </c>
      <c r="AI75" s="40">
        <f t="shared" ca="1" si="259"/>
        <v>39</v>
      </c>
      <c r="AJ75" s="40">
        <f t="shared" ca="1" si="259"/>
        <v>30</v>
      </c>
      <c r="AK75" s="40">
        <f t="shared" ca="1" si="259"/>
        <v>34</v>
      </c>
      <c r="AL75" s="40">
        <f t="shared" ca="1" si="259"/>
        <v>34</v>
      </c>
      <c r="AM75" s="40">
        <f t="shared" ca="1" si="259"/>
        <v>31</v>
      </c>
      <c r="AN75" s="40">
        <f t="shared" ca="1" si="259"/>
        <v>34</v>
      </c>
      <c r="AO75" s="40">
        <f t="shared" ca="1" si="259"/>
        <v>39</v>
      </c>
      <c r="AP75" s="40">
        <f t="shared" ca="1" si="259"/>
        <v>35</v>
      </c>
      <c r="AQ75" s="40">
        <f t="shared" ca="1" si="259"/>
        <v>26</v>
      </c>
      <c r="AR75" s="40">
        <f t="shared" ca="1" si="259"/>
        <v>25</v>
      </c>
      <c r="AS75" s="40">
        <f t="shared" ref="AS75:BA75" ca="1" si="260">INDIRECT(ADDRESS(ROW($A$13)+8*(COLUMN(AS74)-15),9))</f>
        <v>28</v>
      </c>
      <c r="AT75" s="40">
        <f t="shared" ca="1" si="260"/>
        <v>29</v>
      </c>
      <c r="AU75" s="40">
        <f t="shared" ca="1" si="260"/>
        <v>30</v>
      </c>
      <c r="AV75" s="40">
        <f t="shared" ca="1" si="260"/>
        <v>30</v>
      </c>
      <c r="AW75" s="40">
        <f t="shared" ca="1" si="260"/>
        <v>29</v>
      </c>
      <c r="AX75" s="40">
        <f t="shared" ca="1" si="260"/>
        <v>30</v>
      </c>
      <c r="AY75" s="40">
        <f t="shared" ca="1" si="260"/>
        <v>27</v>
      </c>
      <c r="AZ75" s="40">
        <f t="shared" ca="1" si="260"/>
        <v>30</v>
      </c>
      <c r="BA75" s="40">
        <f t="shared" ca="1" si="260"/>
        <v>25</v>
      </c>
      <c r="BB75" s="40">
        <f ca="1">INDIRECT(ADDRESS(ROW($A$13)+8*(COLUMN(BB74)-15),9))</f>
        <v>0</v>
      </c>
      <c r="BC75" s="40">
        <f ca="1">INDIRECT(ADDRESS(ROW($A$13)+8*(COLUMN(BC74)-15),9))</f>
        <v>20</v>
      </c>
      <c r="BD75" s="40">
        <f ca="1">INDIRECT(ADDRESS(ROW($A$13)+8*(COLUMN(BD74)-15),9))</f>
        <v>14</v>
      </c>
      <c r="BE75" s="40">
        <f ca="1">INDIRECT(ADDRESS(ROW($A$13)+8*(COLUMN(BE74)-15),9))</f>
        <v>20</v>
      </c>
      <c r="BF75" s="40">
        <f t="shared" ref="BF75:BK75" ca="1" si="261">INDIRECT(ADDRESS(ROW($A$13)+8*(COLUMN(BF74)-15),9))</f>
        <v>25</v>
      </c>
      <c r="BG75" s="40">
        <f t="shared" ca="1" si="261"/>
        <v>30</v>
      </c>
      <c r="BH75" s="40">
        <f t="shared" ca="1" si="261"/>
        <v>27</v>
      </c>
      <c r="BI75" s="40">
        <f t="shared" ca="1" si="261"/>
        <v>24</v>
      </c>
      <c r="BJ75" s="40">
        <f t="shared" ca="1" si="261"/>
        <v>24</v>
      </c>
      <c r="BK75" s="40">
        <f t="shared" ca="1" si="261"/>
        <v>24</v>
      </c>
      <c r="BL75" s="40">
        <f t="shared" ref="BL75:BM75" ca="1" si="262">INDIRECT(ADDRESS(ROW($A$13)+8*(COLUMN(BL74)-15),9))</f>
        <v>25</v>
      </c>
      <c r="BM75" s="40">
        <f t="shared" ca="1" si="262"/>
        <v>26</v>
      </c>
      <c r="BN75" s="40"/>
      <c r="BO75" s="40"/>
    </row>
    <row r="76" spans="1:67" x14ac:dyDescent="0.2">
      <c r="A76" s="21" t="s">
        <v>7</v>
      </c>
      <c r="B76" s="87">
        <v>3</v>
      </c>
      <c r="C76" s="73">
        <v>2</v>
      </c>
      <c r="D76" s="73">
        <v>3</v>
      </c>
      <c r="E76" s="88">
        <v>6</v>
      </c>
      <c r="F76" s="73">
        <v>12</v>
      </c>
      <c r="G76" s="73">
        <v>18</v>
      </c>
      <c r="H76" s="73">
        <v>18</v>
      </c>
      <c r="I76" s="73">
        <v>12</v>
      </c>
      <c r="J76" s="73">
        <v>6</v>
      </c>
      <c r="K76" s="76"/>
      <c r="L76" s="32">
        <f>SUM(B76:J76)</f>
        <v>80</v>
      </c>
      <c r="M76" s="2"/>
      <c r="N76" s="7" t="s">
        <v>13</v>
      </c>
      <c r="O76" s="40">
        <f ca="1">INDIRECT(ADDRESS(ROW($A$13)+8*(COLUMN(O75)-15),10))</f>
        <v>17</v>
      </c>
      <c r="P76" s="40">
        <f t="shared" ref="P76:AR76" ca="1" si="263">INDIRECT(ADDRESS(ROW($A$13)+8*(COLUMN(P75)-15),10))</f>
        <v>6</v>
      </c>
      <c r="Q76" s="40">
        <f t="shared" ca="1" si="263"/>
        <v>7</v>
      </c>
      <c r="R76" s="40">
        <f t="shared" ca="1" si="263"/>
        <v>5</v>
      </c>
      <c r="S76" s="40">
        <f t="shared" ca="1" si="263"/>
        <v>5</v>
      </c>
      <c r="T76" s="40">
        <f t="shared" ca="1" si="263"/>
        <v>6</v>
      </c>
      <c r="U76" s="40">
        <f t="shared" ca="1" si="263"/>
        <v>12</v>
      </c>
      <c r="V76" s="40">
        <f t="shared" ca="1" si="263"/>
        <v>12</v>
      </c>
      <c r="W76" s="40">
        <f t="shared" ca="1" si="263"/>
        <v>17</v>
      </c>
      <c r="X76" s="40">
        <f t="shared" ca="1" si="263"/>
        <v>21</v>
      </c>
      <c r="Y76" s="40">
        <f t="shared" ca="1" si="263"/>
        <v>14</v>
      </c>
      <c r="Z76" s="40">
        <f t="shared" ca="1" si="263"/>
        <v>18</v>
      </c>
      <c r="AA76" s="40">
        <f t="shared" ca="1" si="263"/>
        <v>15</v>
      </c>
      <c r="AB76" s="40">
        <f t="shared" ca="1" si="263"/>
        <v>15</v>
      </c>
      <c r="AC76" s="40">
        <f t="shared" ca="1" si="263"/>
        <v>19</v>
      </c>
      <c r="AD76" s="40">
        <f t="shared" ca="1" si="263"/>
        <v>20</v>
      </c>
      <c r="AE76" s="40">
        <f t="shared" ca="1" si="263"/>
        <v>22</v>
      </c>
      <c r="AF76" s="40">
        <f t="shared" ca="1" si="263"/>
        <v>21</v>
      </c>
      <c r="AG76" s="40">
        <f t="shared" ca="1" si="263"/>
        <v>17</v>
      </c>
      <c r="AH76" s="40">
        <f t="shared" ca="1" si="263"/>
        <v>17</v>
      </c>
      <c r="AI76" s="40">
        <f t="shared" ca="1" si="263"/>
        <v>12</v>
      </c>
      <c r="AJ76" s="40">
        <f t="shared" ca="1" si="263"/>
        <v>16</v>
      </c>
      <c r="AK76" s="40">
        <f t="shared" ca="1" si="263"/>
        <v>11</v>
      </c>
      <c r="AL76" s="40">
        <f t="shared" ca="1" si="263"/>
        <v>5</v>
      </c>
      <c r="AM76" s="40">
        <f t="shared" ca="1" si="263"/>
        <v>5</v>
      </c>
      <c r="AN76" s="40">
        <f t="shared" ca="1" si="263"/>
        <v>0</v>
      </c>
      <c r="AO76" s="40">
        <f t="shared" ca="1" si="263"/>
        <v>0</v>
      </c>
      <c r="AP76" s="40">
        <f t="shared" ca="1" si="263"/>
        <v>0</v>
      </c>
      <c r="AQ76" s="40">
        <f t="shared" ca="1" si="263"/>
        <v>5</v>
      </c>
      <c r="AR76" s="40">
        <f t="shared" ca="1" si="263"/>
        <v>6</v>
      </c>
      <c r="AS76" s="40">
        <f t="shared" ref="AS76:BA76" ca="1" si="264">INDIRECT(ADDRESS(ROW($A$13)+8*(COLUMN(AS75)-15),10))</f>
        <v>6</v>
      </c>
      <c r="AT76" s="40">
        <f t="shared" ca="1" si="264"/>
        <v>6</v>
      </c>
      <c r="AU76" s="40">
        <f t="shared" ca="1" si="264"/>
        <v>6</v>
      </c>
      <c r="AV76" s="40">
        <f t="shared" ca="1" si="264"/>
        <v>0</v>
      </c>
      <c r="AW76" s="40">
        <f t="shared" ca="1" si="264"/>
        <v>5</v>
      </c>
      <c r="AX76" s="40">
        <f t="shared" ca="1" si="264"/>
        <v>5</v>
      </c>
      <c r="AY76" s="40">
        <f t="shared" ca="1" si="264"/>
        <v>4</v>
      </c>
      <c r="AZ76" s="40">
        <f t="shared" ca="1" si="264"/>
        <v>5</v>
      </c>
      <c r="BA76" s="40">
        <f t="shared" ca="1" si="264"/>
        <v>0</v>
      </c>
      <c r="BB76" s="40">
        <f ca="1">INDIRECT(ADDRESS(ROW($A$13)+8*(COLUMN(BB75)-15),10))</f>
        <v>0</v>
      </c>
      <c r="BC76" s="40">
        <f ca="1">INDIRECT(ADDRESS(ROW($A$13)+8*(COLUMN(BC75)-15),10))</f>
        <v>0</v>
      </c>
      <c r="BD76" s="40">
        <f ca="1">INDIRECT(ADDRESS(ROW($A$13)+8*(COLUMN(BD75)-15),10))</f>
        <v>0</v>
      </c>
      <c r="BE76" s="40">
        <f ca="1">INDIRECT(ADDRESS(ROW($A$13)+8*(COLUMN(BE75)-15),10))</f>
        <v>0</v>
      </c>
      <c r="BF76" s="40">
        <f t="shared" ref="BF76:BK76" ca="1" si="265">INDIRECT(ADDRESS(ROW($A$13)+8*(COLUMN(BF75)-15),10))</f>
        <v>0</v>
      </c>
      <c r="BG76" s="40">
        <f t="shared" ca="1" si="265"/>
        <v>0</v>
      </c>
      <c r="BH76" s="40">
        <f t="shared" ca="1" si="265"/>
        <v>0</v>
      </c>
      <c r="BI76" s="40">
        <f t="shared" ca="1" si="265"/>
        <v>0</v>
      </c>
      <c r="BJ76" s="40">
        <f t="shared" ca="1" si="265"/>
        <v>0</v>
      </c>
      <c r="BK76" s="40">
        <f t="shared" ca="1" si="265"/>
        <v>0</v>
      </c>
      <c r="BL76" s="40">
        <f t="shared" ref="BL76:BM76" ca="1" si="266">INDIRECT(ADDRESS(ROW($A$13)+8*(COLUMN(BL75)-15),10))</f>
        <v>0</v>
      </c>
      <c r="BM76" s="40">
        <f t="shared" ca="1" si="266"/>
        <v>0</v>
      </c>
      <c r="BN76" s="40"/>
      <c r="BO76" s="40"/>
    </row>
    <row r="77" spans="1:67" ht="10.8" thickBot="1" x14ac:dyDescent="0.25">
      <c r="A77" s="22" t="s">
        <v>66</v>
      </c>
      <c r="B77" s="33">
        <f t="shared" ref="B77:L77" si="267">SUM(B74:B76)</f>
        <v>8</v>
      </c>
      <c r="C77" s="34">
        <f t="shared" si="267"/>
        <v>6</v>
      </c>
      <c r="D77" s="49">
        <f t="shared" si="267"/>
        <v>12</v>
      </c>
      <c r="E77" s="35">
        <f t="shared" si="267"/>
        <v>18</v>
      </c>
      <c r="F77" s="34">
        <f t="shared" si="267"/>
        <v>36</v>
      </c>
      <c r="G77" s="34">
        <f t="shared" si="267"/>
        <v>54</v>
      </c>
      <c r="H77" s="34">
        <f t="shared" si="267"/>
        <v>49</v>
      </c>
      <c r="I77" s="34">
        <f t="shared" si="267"/>
        <v>30</v>
      </c>
      <c r="J77" s="36">
        <f t="shared" si="267"/>
        <v>17</v>
      </c>
      <c r="K77" s="52"/>
      <c r="L77" s="37">
        <f t="shared" si="267"/>
        <v>230</v>
      </c>
      <c r="M77" s="2"/>
      <c r="N77" s="10" t="s">
        <v>52</v>
      </c>
      <c r="O77" s="50">
        <f ca="1">SUM(O68:O70)</f>
        <v>22</v>
      </c>
      <c r="P77" s="50">
        <f t="shared" ref="P77:AJ77" ca="1" si="268">SUM(P68:P70)</f>
        <v>25</v>
      </c>
      <c r="Q77" s="50">
        <f t="shared" ca="1" si="268"/>
        <v>24</v>
      </c>
      <c r="R77" s="50">
        <f t="shared" ca="1" si="268"/>
        <v>23</v>
      </c>
      <c r="S77" s="50">
        <f t="shared" ca="1" si="268"/>
        <v>23</v>
      </c>
      <c r="T77" s="50">
        <f t="shared" ca="1" si="268"/>
        <v>23</v>
      </c>
      <c r="U77" s="50">
        <f t="shared" ca="1" si="268"/>
        <v>25</v>
      </c>
      <c r="V77" s="50">
        <f t="shared" ca="1" si="268"/>
        <v>24</v>
      </c>
      <c r="W77" s="50">
        <f t="shared" ca="1" si="268"/>
        <v>26</v>
      </c>
      <c r="X77" s="50">
        <f t="shared" ca="1" si="268"/>
        <v>23</v>
      </c>
      <c r="Y77" s="50">
        <f t="shared" ca="1" si="268"/>
        <v>26</v>
      </c>
      <c r="Z77" s="50">
        <f t="shared" ca="1" si="268"/>
        <v>29</v>
      </c>
      <c r="AA77" s="50">
        <f t="shared" ca="1" si="268"/>
        <v>27</v>
      </c>
      <c r="AB77" s="50">
        <f t="shared" ca="1" si="268"/>
        <v>26</v>
      </c>
      <c r="AC77" s="50">
        <f t="shared" ca="1" si="268"/>
        <v>27</v>
      </c>
      <c r="AD77" s="50">
        <f t="shared" ca="1" si="268"/>
        <v>29</v>
      </c>
      <c r="AE77" s="50">
        <f t="shared" ca="1" si="268"/>
        <v>25</v>
      </c>
      <c r="AF77" s="50">
        <f t="shared" ca="1" si="268"/>
        <v>28</v>
      </c>
      <c r="AG77" s="50">
        <f t="shared" ca="1" si="268"/>
        <v>30</v>
      </c>
      <c r="AH77" s="50">
        <f t="shared" ca="1" si="268"/>
        <v>30</v>
      </c>
      <c r="AI77" s="50">
        <f t="shared" ca="1" si="268"/>
        <v>29</v>
      </c>
      <c r="AJ77" s="50">
        <f t="shared" ca="1" si="268"/>
        <v>28</v>
      </c>
      <c r="AK77" s="50">
        <f t="shared" ref="AK77:BE77" ca="1" si="269">SUM(AK68:AK70)</f>
        <v>28</v>
      </c>
      <c r="AL77" s="50">
        <f t="shared" ca="1" si="269"/>
        <v>28</v>
      </c>
      <c r="AM77" s="50">
        <f t="shared" ca="1" si="269"/>
        <v>24</v>
      </c>
      <c r="AN77" s="50">
        <f t="shared" ca="1" si="269"/>
        <v>25</v>
      </c>
      <c r="AO77" s="50">
        <f t="shared" ca="1" si="269"/>
        <v>26</v>
      </c>
      <c r="AP77" s="50">
        <f t="shared" ca="1" si="269"/>
        <v>26</v>
      </c>
      <c r="AQ77" s="50">
        <f t="shared" ca="1" si="269"/>
        <v>27</v>
      </c>
      <c r="AR77" s="50">
        <f t="shared" ca="1" si="269"/>
        <v>27</v>
      </c>
      <c r="AS77" s="50">
        <f t="shared" ca="1" si="269"/>
        <v>26</v>
      </c>
      <c r="AT77" s="50">
        <f t="shared" ca="1" si="269"/>
        <v>27</v>
      </c>
      <c r="AU77" s="50">
        <f t="shared" ca="1" si="269"/>
        <v>26</v>
      </c>
      <c r="AV77" s="50">
        <f t="shared" ca="1" si="269"/>
        <v>26</v>
      </c>
      <c r="AW77" s="50">
        <f t="shared" ca="1" si="269"/>
        <v>26</v>
      </c>
      <c r="AX77" s="50">
        <f t="shared" ca="1" si="269"/>
        <v>28</v>
      </c>
      <c r="AY77" s="50">
        <f t="shared" ca="1" si="269"/>
        <v>26</v>
      </c>
      <c r="AZ77" s="50">
        <f t="shared" ca="1" si="269"/>
        <v>26</v>
      </c>
      <c r="BA77" s="50">
        <f t="shared" ca="1" si="269"/>
        <v>21</v>
      </c>
      <c r="BB77" s="50">
        <f t="shared" ca="1" si="269"/>
        <v>0</v>
      </c>
      <c r="BC77" s="50">
        <f t="shared" ca="1" si="269"/>
        <v>20</v>
      </c>
      <c r="BD77" s="50">
        <f t="shared" ca="1" si="269"/>
        <v>22</v>
      </c>
      <c r="BE77" s="50">
        <f t="shared" ca="1" si="269"/>
        <v>21</v>
      </c>
      <c r="BF77" s="50">
        <f t="shared" ref="BF77:BK77" ca="1" si="270">SUM(BF68:BF70)</f>
        <v>25</v>
      </c>
      <c r="BG77" s="50">
        <f t="shared" ca="1" si="270"/>
        <v>24</v>
      </c>
      <c r="BH77" s="50">
        <f t="shared" ca="1" si="270"/>
        <v>25</v>
      </c>
      <c r="BI77" s="50">
        <f t="shared" ca="1" si="270"/>
        <v>26</v>
      </c>
      <c r="BJ77" s="50">
        <f t="shared" ca="1" si="270"/>
        <v>25</v>
      </c>
      <c r="BK77" s="50">
        <f t="shared" ca="1" si="270"/>
        <v>24</v>
      </c>
      <c r="BL77" s="50">
        <f t="shared" ref="BL77:BM77" ca="1" si="271">SUM(BL68:BL70)</f>
        <v>23</v>
      </c>
      <c r="BM77" s="50">
        <f t="shared" ca="1" si="271"/>
        <v>26</v>
      </c>
      <c r="BN77" s="50"/>
      <c r="BO77" s="50"/>
    </row>
    <row r="78" spans="1:67" x14ac:dyDescent="0.2">
      <c r="N78" s="11" t="s">
        <v>53</v>
      </c>
      <c r="O78" s="2">
        <f ca="1">O71+O72</f>
        <v>55</v>
      </c>
      <c r="P78" s="2">
        <f ca="1">P71+P72</f>
        <v>56</v>
      </c>
      <c r="Q78" s="2">
        <f t="shared" ref="Q78:AJ78" ca="1" si="272">Q71+Q72</f>
        <v>37</v>
      </c>
      <c r="R78" s="2">
        <f t="shared" ca="1" si="272"/>
        <v>36</v>
      </c>
      <c r="S78" s="2">
        <f t="shared" ca="1" si="272"/>
        <v>36</v>
      </c>
      <c r="T78" s="2">
        <f t="shared" ca="1" si="272"/>
        <v>36</v>
      </c>
      <c r="U78" s="2">
        <f t="shared" ca="1" si="272"/>
        <v>56</v>
      </c>
      <c r="V78" s="2">
        <f t="shared" ca="1" si="272"/>
        <v>54</v>
      </c>
      <c r="W78" s="2">
        <f t="shared" ca="1" si="272"/>
        <v>54</v>
      </c>
      <c r="X78" s="2">
        <f t="shared" ca="1" si="272"/>
        <v>54</v>
      </c>
      <c r="Y78" s="2">
        <f t="shared" ca="1" si="272"/>
        <v>54</v>
      </c>
      <c r="Z78" s="2">
        <f t="shared" ca="1" si="272"/>
        <v>57</v>
      </c>
      <c r="AA78" s="2">
        <f t="shared" ca="1" si="272"/>
        <v>56</v>
      </c>
      <c r="AB78" s="2">
        <f t="shared" ca="1" si="272"/>
        <v>56</v>
      </c>
      <c r="AC78" s="2">
        <f t="shared" ca="1" si="272"/>
        <v>55</v>
      </c>
      <c r="AD78" s="2">
        <f t="shared" ca="1" si="272"/>
        <v>58</v>
      </c>
      <c r="AE78" s="2">
        <f t="shared" ca="1" si="272"/>
        <v>59</v>
      </c>
      <c r="AF78" s="2">
        <f t="shared" ca="1" si="272"/>
        <v>58</v>
      </c>
      <c r="AG78" s="2">
        <f t="shared" ca="1" si="272"/>
        <v>58</v>
      </c>
      <c r="AH78" s="2">
        <f t="shared" ca="1" si="272"/>
        <v>61</v>
      </c>
      <c r="AI78" s="2">
        <f t="shared" ca="1" si="272"/>
        <v>62</v>
      </c>
      <c r="AJ78" s="2">
        <f t="shared" ca="1" si="272"/>
        <v>63</v>
      </c>
      <c r="AK78" s="2">
        <f t="shared" ref="AK78:BE78" ca="1" si="273">AK71+AK72</f>
        <v>59</v>
      </c>
      <c r="AL78" s="2">
        <f t="shared" ca="1" si="273"/>
        <v>55</v>
      </c>
      <c r="AM78" s="2">
        <f t="shared" ca="1" si="273"/>
        <v>61</v>
      </c>
      <c r="AN78" s="2">
        <f t="shared" ca="1" si="273"/>
        <v>57</v>
      </c>
      <c r="AO78" s="2">
        <f t="shared" ca="1" si="273"/>
        <v>54</v>
      </c>
      <c r="AP78" s="2">
        <f t="shared" ca="1" si="273"/>
        <v>53</v>
      </c>
      <c r="AQ78" s="2">
        <f t="shared" ca="1" si="273"/>
        <v>56</v>
      </c>
      <c r="AR78" s="2">
        <f t="shared" ca="1" si="273"/>
        <v>56</v>
      </c>
      <c r="AS78" s="2">
        <f t="shared" ca="1" si="273"/>
        <v>54</v>
      </c>
      <c r="AT78" s="2">
        <f t="shared" ca="1" si="273"/>
        <v>56</v>
      </c>
      <c r="AU78" s="2">
        <f t="shared" ca="1" si="273"/>
        <v>58</v>
      </c>
      <c r="AV78" s="2">
        <f t="shared" ca="1" si="273"/>
        <v>55</v>
      </c>
      <c r="AW78" s="2">
        <f t="shared" ca="1" si="273"/>
        <v>53</v>
      </c>
      <c r="AX78" s="2">
        <f t="shared" ca="1" si="273"/>
        <v>51</v>
      </c>
      <c r="AY78" s="2">
        <f t="shared" ca="1" si="273"/>
        <v>51</v>
      </c>
      <c r="AZ78" s="2">
        <f t="shared" ca="1" si="273"/>
        <v>50</v>
      </c>
      <c r="BA78" s="2">
        <f t="shared" ca="1" si="273"/>
        <v>37</v>
      </c>
      <c r="BB78" s="2">
        <f t="shared" ca="1" si="273"/>
        <v>0</v>
      </c>
      <c r="BC78" s="2">
        <f t="shared" ca="1" si="273"/>
        <v>43</v>
      </c>
      <c r="BD78" s="2">
        <f t="shared" ca="1" si="273"/>
        <v>45</v>
      </c>
      <c r="BE78" s="2">
        <f t="shared" ca="1" si="273"/>
        <v>42</v>
      </c>
      <c r="BF78" s="2">
        <f t="shared" ref="BF78:BK78" ca="1" si="274">BF71+BF72</f>
        <v>42</v>
      </c>
      <c r="BG78" s="2">
        <f t="shared" ca="1" si="274"/>
        <v>42</v>
      </c>
      <c r="BH78" s="2">
        <f t="shared" ca="1" si="274"/>
        <v>42</v>
      </c>
      <c r="BI78" s="2">
        <f t="shared" ca="1" si="274"/>
        <v>40</v>
      </c>
      <c r="BJ78" s="2">
        <f t="shared" ca="1" si="274"/>
        <v>46</v>
      </c>
      <c r="BK78" s="2">
        <f t="shared" ca="1" si="274"/>
        <v>42</v>
      </c>
      <c r="BL78" s="2">
        <f t="shared" ref="BL78:BM78" ca="1" si="275">BL71+BL72</f>
        <v>43</v>
      </c>
      <c r="BM78" s="2">
        <f t="shared" ca="1" si="275"/>
        <v>47</v>
      </c>
      <c r="BN78" s="2"/>
      <c r="BO78" s="2"/>
    </row>
    <row r="79" spans="1:67" ht="10.8" thickBot="1" x14ac:dyDescent="0.25">
      <c r="N79" s="11" t="s">
        <v>56</v>
      </c>
      <c r="O79" s="2">
        <f ca="1">O73+O74</f>
        <v>108</v>
      </c>
      <c r="P79" s="2">
        <f ca="1">P73+P74</f>
        <v>108</v>
      </c>
      <c r="Q79" s="2">
        <f t="shared" ref="Q79:AJ79" ca="1" si="276">Q73+Q74</f>
        <v>72</v>
      </c>
      <c r="R79" s="2">
        <f t="shared" ca="1" si="276"/>
        <v>71</v>
      </c>
      <c r="S79" s="2">
        <f t="shared" ca="1" si="276"/>
        <v>70</v>
      </c>
      <c r="T79" s="2">
        <f t="shared" ca="1" si="276"/>
        <v>69</v>
      </c>
      <c r="U79" s="2">
        <f t="shared" ca="1" si="276"/>
        <v>104</v>
      </c>
      <c r="V79" s="2">
        <f t="shared" ca="1" si="276"/>
        <v>107</v>
      </c>
      <c r="W79" s="2">
        <f t="shared" ca="1" si="276"/>
        <v>103</v>
      </c>
      <c r="X79" s="2">
        <f t="shared" ca="1" si="276"/>
        <v>100</v>
      </c>
      <c r="Y79" s="2">
        <f t="shared" ca="1" si="276"/>
        <v>100</v>
      </c>
      <c r="Z79" s="2">
        <f t="shared" ca="1" si="276"/>
        <v>102</v>
      </c>
      <c r="AA79" s="2">
        <f t="shared" ca="1" si="276"/>
        <v>99</v>
      </c>
      <c r="AB79" s="2">
        <f t="shared" ca="1" si="276"/>
        <v>102</v>
      </c>
      <c r="AC79" s="2">
        <f t="shared" ca="1" si="276"/>
        <v>98</v>
      </c>
      <c r="AD79" s="2">
        <f t="shared" ca="1" si="276"/>
        <v>94</v>
      </c>
      <c r="AE79" s="2">
        <f t="shared" ca="1" si="276"/>
        <v>94</v>
      </c>
      <c r="AF79" s="2">
        <f t="shared" ca="1" si="276"/>
        <v>90</v>
      </c>
      <c r="AG79" s="2">
        <f t="shared" ca="1" si="276"/>
        <v>92</v>
      </c>
      <c r="AH79" s="2">
        <f t="shared" ca="1" si="276"/>
        <v>94</v>
      </c>
      <c r="AI79" s="2">
        <f t="shared" ca="1" si="276"/>
        <v>95</v>
      </c>
      <c r="AJ79" s="2">
        <f t="shared" ca="1" si="276"/>
        <v>95</v>
      </c>
      <c r="AK79" s="2">
        <f t="shared" ref="AK79:BE79" ca="1" si="277">AK73+AK74</f>
        <v>92</v>
      </c>
      <c r="AL79" s="2">
        <f t="shared" ca="1" si="277"/>
        <v>93</v>
      </c>
      <c r="AM79" s="2">
        <f t="shared" ca="1" si="277"/>
        <v>95</v>
      </c>
      <c r="AN79" s="2">
        <f t="shared" ca="1" si="277"/>
        <v>92</v>
      </c>
      <c r="AO79" s="2">
        <f t="shared" ca="1" si="277"/>
        <v>93</v>
      </c>
      <c r="AP79" s="2">
        <f t="shared" ca="1" si="277"/>
        <v>89</v>
      </c>
      <c r="AQ79" s="2">
        <f t="shared" ca="1" si="277"/>
        <v>92</v>
      </c>
      <c r="AR79" s="2">
        <f t="shared" ca="1" si="277"/>
        <v>93</v>
      </c>
      <c r="AS79" s="2">
        <f t="shared" ca="1" si="277"/>
        <v>93</v>
      </c>
      <c r="AT79" s="2">
        <f t="shared" ca="1" si="277"/>
        <v>87</v>
      </c>
      <c r="AU79" s="2">
        <f t="shared" ca="1" si="277"/>
        <v>86</v>
      </c>
      <c r="AV79" s="2">
        <f t="shared" ca="1" si="277"/>
        <v>88</v>
      </c>
      <c r="AW79" s="2">
        <f t="shared" ca="1" si="277"/>
        <v>87</v>
      </c>
      <c r="AX79" s="2">
        <f t="shared" ca="1" si="277"/>
        <v>82</v>
      </c>
      <c r="AY79" s="2">
        <f t="shared" ca="1" si="277"/>
        <v>77</v>
      </c>
      <c r="AZ79" s="2">
        <f t="shared" ca="1" si="277"/>
        <v>70</v>
      </c>
      <c r="BA79" s="2">
        <f t="shared" ca="1" si="277"/>
        <v>50</v>
      </c>
      <c r="BB79" s="2">
        <f t="shared" ca="1" si="277"/>
        <v>0</v>
      </c>
      <c r="BC79" s="2">
        <f t="shared" ca="1" si="277"/>
        <v>58</v>
      </c>
      <c r="BD79" s="2">
        <f t="shared" ca="1" si="277"/>
        <v>51</v>
      </c>
      <c r="BE79" s="2">
        <f t="shared" ca="1" si="277"/>
        <v>61</v>
      </c>
      <c r="BF79" s="2">
        <f t="shared" ref="BF79:BK79" ca="1" si="278">BF73+BF74</f>
        <v>59</v>
      </c>
      <c r="BG79" s="2">
        <f t="shared" ca="1" si="278"/>
        <v>60</v>
      </c>
      <c r="BH79" s="2">
        <f t="shared" ca="1" si="278"/>
        <v>60</v>
      </c>
      <c r="BI79" s="2">
        <f t="shared" ca="1" si="278"/>
        <v>59</v>
      </c>
      <c r="BJ79" s="2">
        <f t="shared" ca="1" si="278"/>
        <v>53</v>
      </c>
      <c r="BK79" s="2">
        <f t="shared" ca="1" si="278"/>
        <v>64</v>
      </c>
      <c r="BL79" s="2">
        <f t="shared" ref="BL79:BM79" ca="1" si="279">BL73+BL74</f>
        <v>60</v>
      </c>
      <c r="BM79" s="2">
        <f t="shared" ca="1" si="279"/>
        <v>54</v>
      </c>
      <c r="BN79" s="2"/>
      <c r="BO79" s="2"/>
    </row>
    <row r="80" spans="1:67" x14ac:dyDescent="0.2">
      <c r="A80" s="27" t="s">
        <v>22</v>
      </c>
      <c r="B80" s="19" t="s">
        <v>67</v>
      </c>
      <c r="C80" s="19"/>
      <c r="D80" s="19"/>
      <c r="E80" s="19"/>
      <c r="F80" s="19"/>
      <c r="G80" s="19"/>
      <c r="H80" s="19"/>
      <c r="I80" s="19"/>
      <c r="J80" s="26"/>
      <c r="K80" s="19"/>
      <c r="L80" s="28"/>
      <c r="N80" s="12" t="s">
        <v>54</v>
      </c>
      <c r="O80" s="51">
        <f ca="1">O75+O76</f>
        <v>71</v>
      </c>
      <c r="P80" s="51">
        <f ca="1">P75+P76</f>
        <v>62</v>
      </c>
      <c r="Q80" s="51">
        <f t="shared" ref="Q80:AJ80" ca="1" si="280">Q75+Q76</f>
        <v>46</v>
      </c>
      <c r="R80" s="51">
        <f t="shared" ca="1" si="280"/>
        <v>45</v>
      </c>
      <c r="S80" s="51">
        <f t="shared" ca="1" si="280"/>
        <v>39</v>
      </c>
      <c r="T80" s="51">
        <f t="shared" ca="1" si="280"/>
        <v>39</v>
      </c>
      <c r="U80" s="51">
        <f t="shared" ca="1" si="280"/>
        <v>63</v>
      </c>
      <c r="V80" s="51">
        <f t="shared" ca="1" si="280"/>
        <v>50</v>
      </c>
      <c r="W80" s="51">
        <f t="shared" ca="1" si="280"/>
        <v>47</v>
      </c>
      <c r="X80" s="51">
        <f t="shared" ca="1" si="280"/>
        <v>52</v>
      </c>
      <c r="Y80" s="51">
        <f t="shared" ca="1" si="280"/>
        <v>50</v>
      </c>
      <c r="Z80" s="51">
        <f t="shared" ca="1" si="280"/>
        <v>51</v>
      </c>
      <c r="AA80" s="51">
        <f t="shared" ca="1" si="280"/>
        <v>46</v>
      </c>
      <c r="AB80" s="51">
        <f t="shared" ca="1" si="280"/>
        <v>51</v>
      </c>
      <c r="AC80" s="51">
        <f t="shared" ca="1" si="280"/>
        <v>51</v>
      </c>
      <c r="AD80" s="51">
        <f t="shared" ca="1" si="280"/>
        <v>55</v>
      </c>
      <c r="AE80" s="51">
        <f t="shared" ca="1" si="280"/>
        <v>57</v>
      </c>
      <c r="AF80" s="51">
        <f t="shared" ca="1" si="280"/>
        <v>60</v>
      </c>
      <c r="AG80" s="51">
        <f t="shared" ca="1" si="280"/>
        <v>55</v>
      </c>
      <c r="AH80" s="51">
        <f t="shared" ca="1" si="280"/>
        <v>52</v>
      </c>
      <c r="AI80" s="51">
        <f t="shared" ca="1" si="280"/>
        <v>51</v>
      </c>
      <c r="AJ80" s="51">
        <f t="shared" ca="1" si="280"/>
        <v>46</v>
      </c>
      <c r="AK80" s="51">
        <f t="shared" ref="AK80:BE80" ca="1" si="281">AK75+AK76</f>
        <v>45</v>
      </c>
      <c r="AL80" s="51">
        <f t="shared" ca="1" si="281"/>
        <v>39</v>
      </c>
      <c r="AM80" s="51">
        <f t="shared" ca="1" si="281"/>
        <v>36</v>
      </c>
      <c r="AN80" s="51">
        <f t="shared" ca="1" si="281"/>
        <v>34</v>
      </c>
      <c r="AO80" s="51">
        <f t="shared" ca="1" si="281"/>
        <v>39</v>
      </c>
      <c r="AP80" s="51">
        <f t="shared" ca="1" si="281"/>
        <v>35</v>
      </c>
      <c r="AQ80" s="51">
        <f t="shared" ca="1" si="281"/>
        <v>31</v>
      </c>
      <c r="AR80" s="51">
        <f t="shared" ca="1" si="281"/>
        <v>31</v>
      </c>
      <c r="AS80" s="51">
        <f t="shared" ca="1" si="281"/>
        <v>34</v>
      </c>
      <c r="AT80" s="51">
        <f t="shared" ca="1" si="281"/>
        <v>35</v>
      </c>
      <c r="AU80" s="51">
        <f t="shared" ca="1" si="281"/>
        <v>36</v>
      </c>
      <c r="AV80" s="51">
        <f t="shared" ca="1" si="281"/>
        <v>30</v>
      </c>
      <c r="AW80" s="51">
        <f t="shared" ca="1" si="281"/>
        <v>34</v>
      </c>
      <c r="AX80" s="51">
        <f t="shared" ca="1" si="281"/>
        <v>35</v>
      </c>
      <c r="AY80" s="51">
        <f t="shared" ca="1" si="281"/>
        <v>31</v>
      </c>
      <c r="AZ80" s="51">
        <f t="shared" ca="1" si="281"/>
        <v>35</v>
      </c>
      <c r="BA80" s="51">
        <f t="shared" ca="1" si="281"/>
        <v>25</v>
      </c>
      <c r="BB80" s="51">
        <f t="shared" ca="1" si="281"/>
        <v>0</v>
      </c>
      <c r="BC80" s="51">
        <f t="shared" ca="1" si="281"/>
        <v>20</v>
      </c>
      <c r="BD80" s="51">
        <f t="shared" ca="1" si="281"/>
        <v>14</v>
      </c>
      <c r="BE80" s="51">
        <f t="shared" ca="1" si="281"/>
        <v>20</v>
      </c>
      <c r="BF80" s="51">
        <f t="shared" ref="BF80:BK80" ca="1" si="282">BF75+BF76</f>
        <v>25</v>
      </c>
      <c r="BG80" s="51">
        <f t="shared" ca="1" si="282"/>
        <v>30</v>
      </c>
      <c r="BH80" s="51">
        <f t="shared" ca="1" si="282"/>
        <v>27</v>
      </c>
      <c r="BI80" s="51">
        <f t="shared" ca="1" si="282"/>
        <v>24</v>
      </c>
      <c r="BJ80" s="51">
        <f t="shared" ca="1" si="282"/>
        <v>24</v>
      </c>
      <c r="BK80" s="51">
        <f t="shared" ca="1" si="282"/>
        <v>24</v>
      </c>
      <c r="BL80" s="51">
        <f t="shared" ref="BL80:BM80" ca="1" si="283">BL75+BL76</f>
        <v>25</v>
      </c>
      <c r="BM80" s="51">
        <f t="shared" ca="1" si="283"/>
        <v>26</v>
      </c>
      <c r="BN80" s="51"/>
      <c r="BO80" s="51"/>
    </row>
    <row r="81" spans="1:67" ht="10.8" thickBot="1" x14ac:dyDescent="0.25">
      <c r="A81" s="20" t="s">
        <v>68</v>
      </c>
      <c r="B81" s="23" t="s">
        <v>15</v>
      </c>
      <c r="C81" s="24" t="s">
        <v>76</v>
      </c>
      <c r="D81" s="24" t="s">
        <v>77</v>
      </c>
      <c r="E81" s="25" t="s">
        <v>8</v>
      </c>
      <c r="F81" s="24" t="s">
        <v>9</v>
      </c>
      <c r="G81" s="24" t="s">
        <v>10</v>
      </c>
      <c r="H81" s="24" t="s">
        <v>11</v>
      </c>
      <c r="I81" s="24" t="s">
        <v>14</v>
      </c>
      <c r="J81" s="20" t="s">
        <v>13</v>
      </c>
      <c r="K81" s="4"/>
      <c r="L81" s="29" t="s">
        <v>69</v>
      </c>
      <c r="N81" s="11" t="s">
        <v>95</v>
      </c>
      <c r="AM81" s="86">
        <f ca="1">AM25+AM44+AM63</f>
        <v>4</v>
      </c>
      <c r="AN81" s="86">
        <f t="shared" ref="AN81:AS81" ca="1" si="284">AN25+AN44+AN63</f>
        <v>3.333333333333333</v>
      </c>
      <c r="AO81" s="86">
        <f t="shared" ca="1" si="284"/>
        <v>0</v>
      </c>
      <c r="AP81" s="86">
        <f t="shared" ca="1" si="284"/>
        <v>0</v>
      </c>
      <c r="AQ81" s="86">
        <f ca="1">AQ25+AQ44+AQ63</f>
        <v>0</v>
      </c>
      <c r="AR81" s="86">
        <f t="shared" ca="1" si="284"/>
        <v>0</v>
      </c>
      <c r="AS81" s="86">
        <f t="shared" ca="1" si="284"/>
        <v>0</v>
      </c>
      <c r="AT81" s="86">
        <f t="shared" ref="AT81:BE81" ca="1" si="285">AT25+AT44+AT63</f>
        <v>0</v>
      </c>
      <c r="AU81" s="86">
        <f t="shared" ca="1" si="285"/>
        <v>0</v>
      </c>
      <c r="AV81" s="86">
        <f t="shared" ca="1" si="285"/>
        <v>0</v>
      </c>
      <c r="AW81" s="86">
        <f t="shared" ca="1" si="285"/>
        <v>0</v>
      </c>
      <c r="AX81" s="86">
        <f t="shared" ca="1" si="285"/>
        <v>0</v>
      </c>
      <c r="AY81" s="86">
        <f t="shared" ca="1" si="285"/>
        <v>0</v>
      </c>
      <c r="AZ81" s="86">
        <f t="shared" ca="1" si="285"/>
        <v>0</v>
      </c>
      <c r="BA81" s="86">
        <f t="shared" ca="1" si="285"/>
        <v>0</v>
      </c>
      <c r="BB81" s="86">
        <f t="shared" ca="1" si="285"/>
        <v>0</v>
      </c>
      <c r="BC81" s="86">
        <f t="shared" ca="1" si="285"/>
        <v>0</v>
      </c>
      <c r="BD81" s="86">
        <f t="shared" ca="1" si="285"/>
        <v>0</v>
      </c>
      <c r="BE81" s="86">
        <f t="shared" ca="1" si="285"/>
        <v>0</v>
      </c>
      <c r="BF81" s="86">
        <f t="shared" ref="BF81:BK81" ca="1" si="286">BF25+BF44+BF63</f>
        <v>0</v>
      </c>
      <c r="BG81" s="86">
        <f t="shared" ca="1" si="286"/>
        <v>0</v>
      </c>
      <c r="BH81" s="86">
        <f t="shared" ca="1" si="286"/>
        <v>0</v>
      </c>
      <c r="BI81" s="86">
        <f t="shared" ca="1" si="286"/>
        <v>0</v>
      </c>
      <c r="BJ81" s="86">
        <f t="shared" ca="1" si="286"/>
        <v>0</v>
      </c>
      <c r="BK81" s="86">
        <f t="shared" ca="1" si="286"/>
        <v>0</v>
      </c>
      <c r="BL81" s="86">
        <f t="shared" ref="BL81:BM81" ca="1" si="287">BL25+BL44+BL63</f>
        <v>0</v>
      </c>
      <c r="BM81" s="86">
        <f t="shared" ca="1" si="287"/>
        <v>0</v>
      </c>
      <c r="BN81" s="86"/>
      <c r="BO81" s="86"/>
    </row>
    <row r="82" spans="1:67" ht="10.8" thickBot="1" x14ac:dyDescent="0.25">
      <c r="A82" s="21" t="s">
        <v>5</v>
      </c>
      <c r="B82" s="87">
        <v>3</v>
      </c>
      <c r="C82" s="73">
        <v>3</v>
      </c>
      <c r="D82" s="73">
        <v>4</v>
      </c>
      <c r="E82" s="88">
        <v>6</v>
      </c>
      <c r="F82" s="73">
        <v>12</v>
      </c>
      <c r="G82" s="73">
        <v>18</v>
      </c>
      <c r="H82" s="73">
        <v>18</v>
      </c>
      <c r="I82" s="73">
        <v>11</v>
      </c>
      <c r="J82" s="73">
        <v>10</v>
      </c>
      <c r="K82" s="77"/>
      <c r="L82" s="30">
        <f>SUM(B82:J82)</f>
        <v>85</v>
      </c>
      <c r="M82" s="2"/>
      <c r="N82" s="13" t="s">
        <v>12</v>
      </c>
      <c r="O82" s="58">
        <f t="shared" ref="O82:AM82" ca="1" si="288">SUM(O77:O80)</f>
        <v>256</v>
      </c>
      <c r="P82" s="52">
        <f t="shared" ca="1" si="288"/>
        <v>251</v>
      </c>
      <c r="Q82" s="52">
        <f t="shared" ca="1" si="288"/>
        <v>179</v>
      </c>
      <c r="R82" s="52">
        <f t="shared" ca="1" si="288"/>
        <v>175</v>
      </c>
      <c r="S82" s="52">
        <f t="shared" ca="1" si="288"/>
        <v>168</v>
      </c>
      <c r="T82" s="52">
        <f t="shared" ca="1" si="288"/>
        <v>167</v>
      </c>
      <c r="U82" s="52">
        <f t="shared" ca="1" si="288"/>
        <v>248</v>
      </c>
      <c r="V82" s="52">
        <f t="shared" ca="1" si="288"/>
        <v>235</v>
      </c>
      <c r="W82" s="52">
        <f t="shared" ca="1" si="288"/>
        <v>230</v>
      </c>
      <c r="X82" s="52">
        <f t="shared" ca="1" si="288"/>
        <v>229</v>
      </c>
      <c r="Y82" s="52">
        <f t="shared" ca="1" si="288"/>
        <v>230</v>
      </c>
      <c r="Z82" s="52">
        <f t="shared" ca="1" si="288"/>
        <v>239</v>
      </c>
      <c r="AA82" s="52">
        <f t="shared" ca="1" si="288"/>
        <v>228</v>
      </c>
      <c r="AB82" s="52">
        <f t="shared" ca="1" si="288"/>
        <v>235</v>
      </c>
      <c r="AC82" s="52">
        <f t="shared" ca="1" si="288"/>
        <v>231</v>
      </c>
      <c r="AD82" s="52">
        <f t="shared" ca="1" si="288"/>
        <v>236</v>
      </c>
      <c r="AE82" s="52">
        <f t="shared" ca="1" si="288"/>
        <v>235</v>
      </c>
      <c r="AF82" s="52">
        <f t="shared" ca="1" si="288"/>
        <v>236</v>
      </c>
      <c r="AG82" s="52">
        <f t="shared" ca="1" si="288"/>
        <v>235</v>
      </c>
      <c r="AH82" s="52">
        <f t="shared" ca="1" si="288"/>
        <v>237</v>
      </c>
      <c r="AI82" s="52">
        <f t="shared" ca="1" si="288"/>
        <v>237</v>
      </c>
      <c r="AJ82" s="52">
        <f t="shared" ca="1" si="288"/>
        <v>232</v>
      </c>
      <c r="AK82" s="52">
        <f t="shared" ca="1" si="288"/>
        <v>224</v>
      </c>
      <c r="AL82" s="52">
        <f t="shared" ca="1" si="288"/>
        <v>215</v>
      </c>
      <c r="AM82" s="52">
        <f t="shared" ca="1" si="288"/>
        <v>216</v>
      </c>
      <c r="AN82" s="52">
        <f t="shared" ref="AN82:BC82" ca="1" si="289">SUM(AN77:AN80)</f>
        <v>208</v>
      </c>
      <c r="AO82" s="52">
        <f t="shared" ca="1" si="289"/>
        <v>212</v>
      </c>
      <c r="AP82" s="52">
        <f t="shared" ca="1" si="289"/>
        <v>203</v>
      </c>
      <c r="AQ82" s="52">
        <f t="shared" ca="1" si="289"/>
        <v>206</v>
      </c>
      <c r="AR82" s="52">
        <f t="shared" ca="1" si="289"/>
        <v>207</v>
      </c>
      <c r="AS82" s="52">
        <f t="shared" ca="1" si="289"/>
        <v>207</v>
      </c>
      <c r="AT82" s="52">
        <f t="shared" ca="1" si="289"/>
        <v>205</v>
      </c>
      <c r="AU82" s="52">
        <f t="shared" ca="1" si="289"/>
        <v>206</v>
      </c>
      <c r="AV82" s="52">
        <f t="shared" ca="1" si="289"/>
        <v>199</v>
      </c>
      <c r="AW82" s="52">
        <f t="shared" ca="1" si="289"/>
        <v>200</v>
      </c>
      <c r="AX82" s="52">
        <f t="shared" ca="1" si="289"/>
        <v>196</v>
      </c>
      <c r="AY82" s="52">
        <f t="shared" ca="1" si="289"/>
        <v>185</v>
      </c>
      <c r="AZ82" s="52">
        <f t="shared" ca="1" si="289"/>
        <v>181</v>
      </c>
      <c r="BA82" s="52">
        <f t="shared" ca="1" si="289"/>
        <v>133</v>
      </c>
      <c r="BB82" s="52">
        <f t="shared" ca="1" si="289"/>
        <v>0</v>
      </c>
      <c r="BC82" s="52">
        <f t="shared" ca="1" si="289"/>
        <v>141</v>
      </c>
      <c r="BD82" s="52">
        <f t="shared" ref="BD82:BK82" ca="1" si="290">SUM(BD77:BD80)</f>
        <v>132</v>
      </c>
      <c r="BE82" s="52">
        <f t="shared" ca="1" si="290"/>
        <v>144</v>
      </c>
      <c r="BF82" s="52">
        <f t="shared" ca="1" si="290"/>
        <v>151</v>
      </c>
      <c r="BG82" s="52">
        <f t="shared" ca="1" si="290"/>
        <v>156</v>
      </c>
      <c r="BH82" s="52">
        <f t="shared" ca="1" si="290"/>
        <v>154</v>
      </c>
      <c r="BI82" s="52">
        <f t="shared" ca="1" si="290"/>
        <v>149</v>
      </c>
      <c r="BJ82" s="52">
        <f t="shared" ca="1" si="290"/>
        <v>148</v>
      </c>
      <c r="BK82" s="52">
        <f t="shared" ca="1" si="290"/>
        <v>154</v>
      </c>
      <c r="BL82" s="52">
        <f t="shared" ref="BL82:BM82" ca="1" si="291">SUM(BL77:BL80)</f>
        <v>151</v>
      </c>
      <c r="BM82" s="52">
        <f t="shared" ca="1" si="291"/>
        <v>153</v>
      </c>
      <c r="BN82" s="52"/>
      <c r="BO82" s="52"/>
    </row>
    <row r="83" spans="1:67" x14ac:dyDescent="0.2">
      <c r="A83" s="21" t="s">
        <v>6</v>
      </c>
      <c r="B83" s="87">
        <v>1</v>
      </c>
      <c r="C83" s="73">
        <v>2</v>
      </c>
      <c r="D83" s="73">
        <v>6</v>
      </c>
      <c r="E83" s="73">
        <v>6</v>
      </c>
      <c r="F83" s="73">
        <v>10</v>
      </c>
      <c r="G83" s="73">
        <v>16</v>
      </c>
      <c r="H83" s="73">
        <v>12</v>
      </c>
      <c r="I83" s="73">
        <v>6</v>
      </c>
      <c r="J83" s="73">
        <v>5</v>
      </c>
      <c r="K83" s="75"/>
      <c r="L83" s="31">
        <f>SUM(B83:J83)</f>
        <v>64</v>
      </c>
      <c r="M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67" ht="10.8" thickBot="1" x14ac:dyDescent="0.25">
      <c r="A84" s="21" t="s">
        <v>7</v>
      </c>
      <c r="B84" s="87">
        <v>1</v>
      </c>
      <c r="C84" s="73">
        <v>1</v>
      </c>
      <c r="D84" s="73">
        <v>2</v>
      </c>
      <c r="E84" s="88">
        <v>10</v>
      </c>
      <c r="F84" s="73">
        <v>10</v>
      </c>
      <c r="G84" s="73">
        <v>18</v>
      </c>
      <c r="H84" s="73">
        <v>18</v>
      </c>
      <c r="I84" s="73">
        <v>14</v>
      </c>
      <c r="J84" s="73">
        <v>6</v>
      </c>
      <c r="K84" s="76"/>
      <c r="L84" s="32">
        <f>SUM(B84:J84)</f>
        <v>80</v>
      </c>
      <c r="M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</row>
    <row r="85" spans="1:67" ht="10.8" thickBot="1" x14ac:dyDescent="0.25">
      <c r="A85" s="22" t="s">
        <v>66</v>
      </c>
      <c r="B85" s="33">
        <f t="shared" ref="B85:L85" si="292">SUM(B82:B84)</f>
        <v>5</v>
      </c>
      <c r="C85" s="34">
        <f t="shared" si="292"/>
        <v>6</v>
      </c>
      <c r="D85" s="49">
        <f t="shared" si="292"/>
        <v>12</v>
      </c>
      <c r="E85" s="35">
        <f t="shared" si="292"/>
        <v>22</v>
      </c>
      <c r="F85" s="34">
        <f t="shared" si="292"/>
        <v>32</v>
      </c>
      <c r="G85" s="34">
        <f t="shared" si="292"/>
        <v>52</v>
      </c>
      <c r="H85" s="34">
        <f t="shared" si="292"/>
        <v>48</v>
      </c>
      <c r="I85" s="34">
        <f t="shared" si="292"/>
        <v>31</v>
      </c>
      <c r="J85" s="36">
        <f t="shared" si="292"/>
        <v>21</v>
      </c>
      <c r="K85" s="52"/>
      <c r="L85" s="37">
        <f t="shared" si="292"/>
        <v>229</v>
      </c>
      <c r="M85" s="2"/>
      <c r="N85" s="9" t="s">
        <v>61</v>
      </c>
      <c r="O85" s="55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</row>
    <row r="86" spans="1:67" x14ac:dyDescent="0.2">
      <c r="N86" s="8"/>
      <c r="O86" s="57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67" ht="10.8" thickBot="1" x14ac:dyDescent="0.25">
      <c r="N87" s="17" t="s">
        <v>31</v>
      </c>
      <c r="O87" s="53" t="s">
        <v>64</v>
      </c>
      <c r="P87" s="54" t="s">
        <v>32</v>
      </c>
      <c r="Q87" s="54" t="s">
        <v>60</v>
      </c>
      <c r="R87" s="54" t="s">
        <v>55</v>
      </c>
      <c r="S87" s="54" t="s">
        <v>33</v>
      </c>
      <c r="T87" s="54" t="s">
        <v>34</v>
      </c>
      <c r="U87" s="54" t="s">
        <v>35</v>
      </c>
      <c r="V87" s="54" t="s">
        <v>36</v>
      </c>
      <c r="W87" s="54" t="s">
        <v>37</v>
      </c>
      <c r="X87" s="54" t="s">
        <v>38</v>
      </c>
      <c r="Y87" s="54" t="s">
        <v>39</v>
      </c>
      <c r="Z87" s="54" t="s">
        <v>40</v>
      </c>
      <c r="AA87" s="54" t="s">
        <v>41</v>
      </c>
      <c r="AB87" s="54" t="s">
        <v>42</v>
      </c>
      <c r="AC87" s="54" t="s">
        <v>43</v>
      </c>
      <c r="AD87" s="54" t="s">
        <v>44</v>
      </c>
      <c r="AE87" s="54" t="s">
        <v>45</v>
      </c>
      <c r="AF87" s="54" t="s">
        <v>46</v>
      </c>
      <c r="AG87" s="54" t="s">
        <v>47</v>
      </c>
      <c r="AH87" s="54" t="s">
        <v>48</v>
      </c>
      <c r="AI87" s="54" t="s">
        <v>49</v>
      </c>
      <c r="AJ87" s="54" t="s">
        <v>50</v>
      </c>
      <c r="AK87" s="54" t="s">
        <v>51</v>
      </c>
      <c r="AL87" s="54" t="s">
        <v>80</v>
      </c>
      <c r="AM87" s="54" t="s">
        <v>81</v>
      </c>
      <c r="AN87" s="54" t="s">
        <v>82</v>
      </c>
      <c r="AO87" s="54" t="s">
        <v>83</v>
      </c>
      <c r="AP87" s="54" t="s">
        <v>84</v>
      </c>
      <c r="AQ87" s="54" t="s">
        <v>96</v>
      </c>
      <c r="AR87" s="54" t="s">
        <v>97</v>
      </c>
      <c r="AS87" s="54" t="s">
        <v>98</v>
      </c>
      <c r="AT87" s="54" t="s">
        <v>104</v>
      </c>
      <c r="AU87" s="54" t="s">
        <v>105</v>
      </c>
      <c r="AV87" s="54" t="s">
        <v>106</v>
      </c>
      <c r="AW87" s="54" t="s">
        <v>107</v>
      </c>
      <c r="AX87" s="54" t="s">
        <v>109</v>
      </c>
      <c r="AY87" s="54" t="s">
        <v>110</v>
      </c>
      <c r="AZ87" s="54" t="s">
        <v>111</v>
      </c>
      <c r="BA87" s="54" t="s">
        <v>112</v>
      </c>
      <c r="BB87" s="54" t="s">
        <v>121</v>
      </c>
      <c r="BC87" s="54" t="s">
        <v>122</v>
      </c>
      <c r="BD87" s="54" t="s">
        <v>123</v>
      </c>
      <c r="BE87" s="54" t="s">
        <v>124</v>
      </c>
      <c r="BF87" s="54" t="s">
        <v>131</v>
      </c>
      <c r="BG87" s="54" t="s">
        <v>132</v>
      </c>
      <c r="BH87" s="54" t="s">
        <v>133</v>
      </c>
      <c r="BI87" s="54" t="s">
        <v>134</v>
      </c>
      <c r="BJ87" s="54" t="s">
        <v>135</v>
      </c>
      <c r="BK87" s="54" t="s">
        <v>136</v>
      </c>
      <c r="BL87" s="54" t="s">
        <v>141</v>
      </c>
      <c r="BM87" s="54" t="s">
        <v>142</v>
      </c>
      <c r="BN87" s="54"/>
      <c r="BO87" s="54"/>
    </row>
    <row r="88" spans="1:67" x14ac:dyDescent="0.2">
      <c r="A88" s="27" t="s">
        <v>21</v>
      </c>
      <c r="B88" s="19" t="s">
        <v>67</v>
      </c>
      <c r="C88" s="19"/>
      <c r="D88" s="19"/>
      <c r="E88" s="19"/>
      <c r="F88" s="19"/>
      <c r="G88" s="19"/>
      <c r="H88" s="19"/>
      <c r="I88" s="19"/>
      <c r="J88" s="26"/>
      <c r="K88" s="19"/>
      <c r="L88" s="28"/>
      <c r="N88" s="7" t="s">
        <v>5</v>
      </c>
      <c r="O88" s="59">
        <f t="shared" ref="O88:AJ88" ca="1" si="293">O24</f>
        <v>89</v>
      </c>
      <c r="P88" s="60">
        <f t="shared" ca="1" si="293"/>
        <v>88</v>
      </c>
      <c r="Q88" s="60">
        <f t="shared" ca="1" si="293"/>
        <v>9</v>
      </c>
      <c r="R88" s="60">
        <f t="shared" ca="1" si="293"/>
        <v>8</v>
      </c>
      <c r="S88" s="60">
        <f t="shared" ca="1" si="293"/>
        <v>8</v>
      </c>
      <c r="T88" s="60">
        <f t="shared" ca="1" si="293"/>
        <v>6</v>
      </c>
      <c r="U88" s="40">
        <f t="shared" ca="1" si="293"/>
        <v>82</v>
      </c>
      <c r="V88" s="40">
        <f t="shared" ca="1" si="293"/>
        <v>80</v>
      </c>
      <c r="W88" s="40">
        <f t="shared" ca="1" si="293"/>
        <v>82</v>
      </c>
      <c r="X88" s="40">
        <f t="shared" ca="1" si="293"/>
        <v>85</v>
      </c>
      <c r="Y88" s="40">
        <f t="shared" ca="1" si="293"/>
        <v>82</v>
      </c>
      <c r="Z88" s="40">
        <f t="shared" ca="1" si="293"/>
        <v>90</v>
      </c>
      <c r="AA88" s="40">
        <f t="shared" ca="1" si="293"/>
        <v>83</v>
      </c>
      <c r="AB88" s="40">
        <f t="shared" ca="1" si="293"/>
        <v>89</v>
      </c>
      <c r="AC88" s="40">
        <f t="shared" ca="1" si="293"/>
        <v>87</v>
      </c>
      <c r="AD88" s="40">
        <f t="shared" ca="1" si="293"/>
        <v>91</v>
      </c>
      <c r="AE88" s="44">
        <f t="shared" ca="1" si="293"/>
        <v>95</v>
      </c>
      <c r="AF88" s="44">
        <f t="shared" ca="1" si="293"/>
        <v>94</v>
      </c>
      <c r="AG88" s="44">
        <f t="shared" ca="1" si="293"/>
        <v>91</v>
      </c>
      <c r="AH88" s="44">
        <f t="shared" ca="1" si="293"/>
        <v>91</v>
      </c>
      <c r="AI88" s="44">
        <f t="shared" ca="1" si="293"/>
        <v>91</v>
      </c>
      <c r="AJ88" s="44">
        <f t="shared" ca="1" si="293"/>
        <v>93</v>
      </c>
      <c r="AK88" s="44">
        <f ca="1">AK24</f>
        <v>87</v>
      </c>
      <c r="AL88" s="44">
        <f ca="1">AL24</f>
        <v>83</v>
      </c>
      <c r="AM88" s="44">
        <f t="shared" ref="AM88:AR88" ca="1" si="294">AM24+AM25</f>
        <v>89</v>
      </c>
      <c r="AN88" s="44">
        <f t="shared" ca="1" si="294"/>
        <v>86.333333333333329</v>
      </c>
      <c r="AO88" s="44">
        <f t="shared" ca="1" si="294"/>
        <v>79</v>
      </c>
      <c r="AP88" s="44">
        <f t="shared" ca="1" si="294"/>
        <v>79</v>
      </c>
      <c r="AQ88" s="44">
        <f t="shared" ca="1" si="294"/>
        <v>77</v>
      </c>
      <c r="AR88" s="44">
        <f t="shared" ca="1" si="294"/>
        <v>80</v>
      </c>
      <c r="AS88" s="44">
        <f t="shared" ref="AS88:BA88" ca="1" si="295">AS24+AS25</f>
        <v>85</v>
      </c>
      <c r="AT88" s="44">
        <f t="shared" ca="1" si="295"/>
        <v>82</v>
      </c>
      <c r="AU88" s="44">
        <f t="shared" ca="1" si="295"/>
        <v>77</v>
      </c>
      <c r="AV88" s="44">
        <f t="shared" ca="1" si="295"/>
        <v>78</v>
      </c>
      <c r="AW88" s="44">
        <f t="shared" ca="1" si="295"/>
        <v>81</v>
      </c>
      <c r="AX88" s="44">
        <f t="shared" ca="1" si="295"/>
        <v>75</v>
      </c>
      <c r="AY88" s="44">
        <f t="shared" ca="1" si="295"/>
        <v>67</v>
      </c>
      <c r="AZ88" s="44">
        <f t="shared" ca="1" si="295"/>
        <v>66</v>
      </c>
      <c r="BA88" s="44">
        <f t="shared" ca="1" si="295"/>
        <v>60</v>
      </c>
      <c r="BB88" s="44">
        <f ca="1">BB24+BB25</f>
        <v>0</v>
      </c>
      <c r="BC88" s="44">
        <f ca="1">BC24+BC25</f>
        <v>60</v>
      </c>
      <c r="BD88" s="44">
        <f ca="1">BD24+BD25</f>
        <v>54</v>
      </c>
      <c r="BE88" s="44">
        <f ca="1">BE24+BE25</f>
        <v>59</v>
      </c>
      <c r="BF88" s="44">
        <f t="shared" ref="BF88:BK88" ca="1" si="296">BF24+BF25</f>
        <v>65</v>
      </c>
      <c r="BG88" s="44">
        <f t="shared" ca="1" si="296"/>
        <v>65</v>
      </c>
      <c r="BH88" s="44">
        <f t="shared" ca="1" si="296"/>
        <v>66</v>
      </c>
      <c r="BI88" s="44">
        <f t="shared" ca="1" si="296"/>
        <v>63</v>
      </c>
      <c r="BJ88" s="44">
        <f t="shared" ca="1" si="296"/>
        <v>65</v>
      </c>
      <c r="BK88" s="44">
        <f t="shared" ca="1" si="296"/>
        <v>65</v>
      </c>
      <c r="BL88" s="44">
        <f t="shared" ref="BL88:BM88" ca="1" si="297">BL24+BL25</f>
        <v>66</v>
      </c>
      <c r="BM88" s="44">
        <f t="shared" ca="1" si="297"/>
        <v>67</v>
      </c>
      <c r="BN88" s="44"/>
      <c r="BO88" s="44"/>
    </row>
    <row r="89" spans="1:67" ht="10.8" thickBot="1" x14ac:dyDescent="0.25">
      <c r="A89" s="20" t="s">
        <v>68</v>
      </c>
      <c r="B89" s="23" t="s">
        <v>15</v>
      </c>
      <c r="C89" s="24" t="s">
        <v>76</v>
      </c>
      <c r="D89" s="24" t="s">
        <v>77</v>
      </c>
      <c r="E89" s="25" t="s">
        <v>8</v>
      </c>
      <c r="F89" s="24" t="s">
        <v>9</v>
      </c>
      <c r="G89" s="24" t="s">
        <v>10</v>
      </c>
      <c r="H89" s="24" t="s">
        <v>11</v>
      </c>
      <c r="I89" s="24" t="s">
        <v>14</v>
      </c>
      <c r="J89" s="20" t="s">
        <v>13</v>
      </c>
      <c r="K89" s="4"/>
      <c r="L89" s="29" t="s">
        <v>69</v>
      </c>
      <c r="N89" s="7" t="s">
        <v>6</v>
      </c>
      <c r="O89" s="59">
        <f t="shared" ref="O89:AJ89" ca="1" si="298">O43</f>
        <v>75</v>
      </c>
      <c r="P89" s="40">
        <f t="shared" ca="1" si="298"/>
        <v>79</v>
      </c>
      <c r="Q89" s="40">
        <f t="shared" ca="1" si="298"/>
        <v>78</v>
      </c>
      <c r="R89" s="40">
        <f t="shared" ca="1" si="298"/>
        <v>80</v>
      </c>
      <c r="S89" s="40">
        <f t="shared" ca="1" si="298"/>
        <v>75</v>
      </c>
      <c r="T89" s="40">
        <f t="shared" ca="1" si="298"/>
        <v>76</v>
      </c>
      <c r="U89" s="40">
        <f t="shared" ca="1" si="298"/>
        <v>78</v>
      </c>
      <c r="V89" s="40">
        <f t="shared" ca="1" si="298"/>
        <v>73</v>
      </c>
      <c r="W89" s="40">
        <f t="shared" ca="1" si="298"/>
        <v>68</v>
      </c>
      <c r="X89" s="40">
        <f t="shared" ca="1" si="298"/>
        <v>64</v>
      </c>
      <c r="Y89" s="40">
        <f t="shared" ca="1" si="298"/>
        <v>64</v>
      </c>
      <c r="Z89" s="40">
        <f t="shared" ca="1" si="298"/>
        <v>64</v>
      </c>
      <c r="AA89" s="40">
        <f t="shared" ca="1" si="298"/>
        <v>61</v>
      </c>
      <c r="AB89" s="40">
        <f t="shared" ca="1" si="298"/>
        <v>60</v>
      </c>
      <c r="AC89" s="40">
        <f t="shared" ca="1" si="298"/>
        <v>60</v>
      </c>
      <c r="AD89" s="40">
        <f t="shared" ca="1" si="298"/>
        <v>56</v>
      </c>
      <c r="AE89" s="40">
        <f t="shared" ca="1" si="298"/>
        <v>61</v>
      </c>
      <c r="AF89" s="40">
        <f t="shared" ca="1" si="298"/>
        <v>57</v>
      </c>
      <c r="AG89" s="40">
        <f t="shared" ca="1" si="298"/>
        <v>57</v>
      </c>
      <c r="AH89" s="40">
        <f t="shared" ca="1" si="298"/>
        <v>59</v>
      </c>
      <c r="AI89" s="40">
        <f t="shared" ca="1" si="298"/>
        <v>59</v>
      </c>
      <c r="AJ89" s="40">
        <f t="shared" ca="1" si="298"/>
        <v>56</v>
      </c>
      <c r="AK89" s="40">
        <f ca="1">AK43</f>
        <v>55</v>
      </c>
      <c r="AL89" s="40">
        <f ca="1">AL43</f>
        <v>56</v>
      </c>
      <c r="AM89" s="40">
        <f t="shared" ref="AM89:AR89" ca="1" si="299">AM43+AM44</f>
        <v>56</v>
      </c>
      <c r="AN89" s="40">
        <f t="shared" ca="1" si="299"/>
        <v>51</v>
      </c>
      <c r="AO89" s="40">
        <f t="shared" ca="1" si="299"/>
        <v>51</v>
      </c>
      <c r="AP89" s="40">
        <f t="shared" ca="1" si="299"/>
        <v>50</v>
      </c>
      <c r="AQ89" s="40">
        <f t="shared" ca="1" si="299"/>
        <v>52</v>
      </c>
      <c r="AR89" s="40">
        <f t="shared" ca="1" si="299"/>
        <v>53</v>
      </c>
      <c r="AS89" s="40">
        <f t="shared" ref="AS89:BA89" ca="1" si="300">AS43+AS44</f>
        <v>49</v>
      </c>
      <c r="AT89" s="40">
        <f t="shared" ca="1" si="300"/>
        <v>50</v>
      </c>
      <c r="AU89" s="40">
        <f t="shared" ca="1" si="300"/>
        <v>54</v>
      </c>
      <c r="AV89" s="40">
        <f t="shared" ca="1" si="300"/>
        <v>48</v>
      </c>
      <c r="AW89" s="40">
        <f t="shared" ca="1" si="300"/>
        <v>46</v>
      </c>
      <c r="AX89" s="40">
        <f t="shared" ca="1" si="300"/>
        <v>48</v>
      </c>
      <c r="AY89" s="40">
        <f t="shared" ca="1" si="300"/>
        <v>46</v>
      </c>
      <c r="AZ89" s="40">
        <f t="shared" ca="1" si="300"/>
        <v>45</v>
      </c>
      <c r="BA89" s="40">
        <f t="shared" ca="1" si="300"/>
        <v>34</v>
      </c>
      <c r="BB89" s="40">
        <f ca="1">BB43+BB44</f>
        <v>0</v>
      </c>
      <c r="BC89" s="40">
        <f ca="1">BC43+BC44</f>
        <v>32</v>
      </c>
      <c r="BD89" s="40">
        <f ca="1">BD43+BD44</f>
        <v>31</v>
      </c>
      <c r="BE89" s="40">
        <f ca="1">BE43+BE44</f>
        <v>36</v>
      </c>
      <c r="BF89" s="40">
        <f t="shared" ref="BF89:BK89" ca="1" si="301">BF43+BF44</f>
        <v>37</v>
      </c>
      <c r="BG89" s="40">
        <f t="shared" ca="1" si="301"/>
        <v>40</v>
      </c>
      <c r="BH89" s="40">
        <f t="shared" ca="1" si="301"/>
        <v>39</v>
      </c>
      <c r="BI89" s="40">
        <f t="shared" ca="1" si="301"/>
        <v>38</v>
      </c>
      <c r="BJ89" s="40">
        <f t="shared" ca="1" si="301"/>
        <v>39</v>
      </c>
      <c r="BK89" s="40">
        <f t="shared" ca="1" si="301"/>
        <v>39</v>
      </c>
      <c r="BL89" s="40">
        <f t="shared" ref="BL89:BM89" ca="1" si="302">BL43+BL44</f>
        <v>40</v>
      </c>
      <c r="BM89" s="40">
        <f t="shared" ca="1" si="302"/>
        <v>39</v>
      </c>
      <c r="BN89" s="40"/>
      <c r="BO89" s="40"/>
    </row>
    <row r="90" spans="1:67" x14ac:dyDescent="0.2">
      <c r="A90" s="21" t="s">
        <v>5</v>
      </c>
      <c r="B90" s="87">
        <v>4</v>
      </c>
      <c r="C90" s="73">
        <v>3</v>
      </c>
      <c r="D90" s="73">
        <v>4</v>
      </c>
      <c r="E90" s="88">
        <v>6</v>
      </c>
      <c r="F90" s="73">
        <v>12</v>
      </c>
      <c r="G90" s="73">
        <v>18</v>
      </c>
      <c r="H90" s="73">
        <v>18</v>
      </c>
      <c r="I90" s="73">
        <v>12</v>
      </c>
      <c r="J90" s="73">
        <v>5</v>
      </c>
      <c r="K90" s="77"/>
      <c r="L90" s="30">
        <f>SUM(B90:J90)</f>
        <v>82</v>
      </c>
      <c r="M90" s="2"/>
      <c r="N90" s="7" t="s">
        <v>7</v>
      </c>
      <c r="O90" s="61">
        <f t="shared" ref="O90:AJ90" ca="1" si="303">O62</f>
        <v>92</v>
      </c>
      <c r="P90" s="46">
        <f t="shared" ca="1" si="303"/>
        <v>84</v>
      </c>
      <c r="Q90" s="62">
        <f t="shared" ca="1" si="303"/>
        <v>92</v>
      </c>
      <c r="R90" s="62">
        <f t="shared" ca="1" si="303"/>
        <v>87</v>
      </c>
      <c r="S90" s="62">
        <f t="shared" ca="1" si="303"/>
        <v>85</v>
      </c>
      <c r="T90" s="62">
        <f t="shared" ca="1" si="303"/>
        <v>85</v>
      </c>
      <c r="U90" s="62">
        <f t="shared" ca="1" si="303"/>
        <v>88</v>
      </c>
      <c r="V90" s="62">
        <f t="shared" ca="1" si="303"/>
        <v>82</v>
      </c>
      <c r="W90" s="62">
        <f t="shared" ca="1" si="303"/>
        <v>80</v>
      </c>
      <c r="X90" s="62">
        <f t="shared" ca="1" si="303"/>
        <v>80</v>
      </c>
      <c r="Y90" s="62">
        <f t="shared" ca="1" si="303"/>
        <v>84</v>
      </c>
      <c r="Z90" s="62">
        <f t="shared" ca="1" si="303"/>
        <v>85</v>
      </c>
      <c r="AA90" s="62">
        <f t="shared" ca="1" si="303"/>
        <v>84</v>
      </c>
      <c r="AB90" s="46">
        <f t="shared" ca="1" si="303"/>
        <v>86</v>
      </c>
      <c r="AC90" s="46">
        <f t="shared" ca="1" si="303"/>
        <v>84</v>
      </c>
      <c r="AD90" s="46">
        <f t="shared" ca="1" si="303"/>
        <v>89</v>
      </c>
      <c r="AE90" s="46">
        <f t="shared" ca="1" si="303"/>
        <v>79</v>
      </c>
      <c r="AF90" s="46">
        <f t="shared" ca="1" si="303"/>
        <v>85</v>
      </c>
      <c r="AG90" s="46">
        <f t="shared" ca="1" si="303"/>
        <v>87</v>
      </c>
      <c r="AH90" s="46">
        <f t="shared" ca="1" si="303"/>
        <v>87</v>
      </c>
      <c r="AI90" s="46">
        <f t="shared" ca="1" si="303"/>
        <v>87</v>
      </c>
      <c r="AJ90" s="46">
        <f t="shared" ca="1" si="303"/>
        <v>83</v>
      </c>
      <c r="AK90" s="46">
        <f ca="1">AK62</f>
        <v>82</v>
      </c>
      <c r="AL90" s="46">
        <f ca="1">AL62</f>
        <v>76</v>
      </c>
      <c r="AM90" s="46">
        <f t="shared" ref="AM90:AR90" ca="1" si="304">AM62+AM63</f>
        <v>75</v>
      </c>
      <c r="AN90" s="46">
        <f t="shared" ca="1" si="304"/>
        <v>74</v>
      </c>
      <c r="AO90" s="46">
        <f t="shared" ca="1" si="304"/>
        <v>82</v>
      </c>
      <c r="AP90" s="46">
        <f t="shared" ca="1" si="304"/>
        <v>74</v>
      </c>
      <c r="AQ90" s="46">
        <f t="shared" ca="1" si="304"/>
        <v>77</v>
      </c>
      <c r="AR90" s="46">
        <f t="shared" ca="1" si="304"/>
        <v>74</v>
      </c>
      <c r="AS90" s="46">
        <f t="shared" ref="AS90:BA90" ca="1" si="305">AS62+AS63</f>
        <v>73</v>
      </c>
      <c r="AT90" s="46">
        <f t="shared" ca="1" si="305"/>
        <v>73</v>
      </c>
      <c r="AU90" s="46">
        <f t="shared" ca="1" si="305"/>
        <v>75</v>
      </c>
      <c r="AV90" s="46">
        <f t="shared" ca="1" si="305"/>
        <v>73</v>
      </c>
      <c r="AW90" s="46">
        <f t="shared" ca="1" si="305"/>
        <v>73</v>
      </c>
      <c r="AX90" s="46">
        <f t="shared" ca="1" si="305"/>
        <v>73</v>
      </c>
      <c r="AY90" s="46">
        <f t="shared" ca="1" si="305"/>
        <v>72</v>
      </c>
      <c r="AZ90" s="46">
        <f t="shared" ca="1" si="305"/>
        <v>70</v>
      </c>
      <c r="BA90" s="46">
        <f t="shared" ca="1" si="305"/>
        <v>39</v>
      </c>
      <c r="BB90" s="46">
        <f ca="1">BB62+BB63</f>
        <v>0</v>
      </c>
      <c r="BC90" s="46">
        <f ca="1">BC62+BC63</f>
        <v>49</v>
      </c>
      <c r="BD90" s="46">
        <f ca="1">BD62+BD63</f>
        <v>47</v>
      </c>
      <c r="BE90" s="46">
        <f ca="1">BE62+BE63</f>
        <v>49</v>
      </c>
      <c r="BF90" s="46">
        <f t="shared" ref="BF90:BK90" ca="1" si="306">BF62+BF63</f>
        <v>49</v>
      </c>
      <c r="BG90" s="46">
        <f t="shared" ca="1" si="306"/>
        <v>51</v>
      </c>
      <c r="BH90" s="46">
        <f t="shared" ca="1" si="306"/>
        <v>49</v>
      </c>
      <c r="BI90" s="46">
        <f t="shared" ca="1" si="306"/>
        <v>48</v>
      </c>
      <c r="BJ90" s="46">
        <f t="shared" ca="1" si="306"/>
        <v>44</v>
      </c>
      <c r="BK90" s="46">
        <f t="shared" ca="1" si="306"/>
        <v>50</v>
      </c>
      <c r="BL90" s="46">
        <f t="shared" ref="BL90:BM90" ca="1" si="307">BL62+BL63</f>
        <v>45</v>
      </c>
      <c r="BM90" s="46">
        <f t="shared" ca="1" si="307"/>
        <v>47</v>
      </c>
      <c r="BN90" s="46"/>
      <c r="BO90" s="46"/>
    </row>
    <row r="91" spans="1:67" ht="10.8" thickBot="1" x14ac:dyDescent="0.25">
      <c r="A91" s="21" t="s">
        <v>6</v>
      </c>
      <c r="B91" s="87">
        <v>0</v>
      </c>
      <c r="C91" s="73">
        <v>3</v>
      </c>
      <c r="D91" s="73">
        <v>5</v>
      </c>
      <c r="E91" s="73">
        <v>6</v>
      </c>
      <c r="F91" s="73">
        <v>12</v>
      </c>
      <c r="G91" s="73">
        <v>18</v>
      </c>
      <c r="H91" s="73">
        <v>10</v>
      </c>
      <c r="I91" s="73">
        <v>6</v>
      </c>
      <c r="J91" s="73">
        <v>4</v>
      </c>
      <c r="K91" s="75"/>
      <c r="L91" s="31">
        <f>SUM(B91:J91)</f>
        <v>64</v>
      </c>
      <c r="M91" s="2"/>
      <c r="N91" s="15" t="s">
        <v>12</v>
      </c>
      <c r="O91" s="63">
        <f ca="1">O88+O89+O90</f>
        <v>256</v>
      </c>
      <c r="P91" s="64">
        <f ca="1">P88+P89+P90</f>
        <v>251</v>
      </c>
      <c r="Q91" s="64">
        <f t="shared" ref="Q91:AJ91" ca="1" si="308">Q88+Q89+Q90</f>
        <v>179</v>
      </c>
      <c r="R91" s="64">
        <f t="shared" ca="1" si="308"/>
        <v>175</v>
      </c>
      <c r="S91" s="64">
        <f t="shared" ca="1" si="308"/>
        <v>168</v>
      </c>
      <c r="T91" s="64">
        <f t="shared" ca="1" si="308"/>
        <v>167</v>
      </c>
      <c r="U91" s="64">
        <f t="shared" ca="1" si="308"/>
        <v>248</v>
      </c>
      <c r="V91" s="64">
        <f t="shared" ca="1" si="308"/>
        <v>235</v>
      </c>
      <c r="W91" s="64">
        <f t="shared" ca="1" si="308"/>
        <v>230</v>
      </c>
      <c r="X91" s="64">
        <f t="shared" ca="1" si="308"/>
        <v>229</v>
      </c>
      <c r="Y91" s="64">
        <f t="shared" ca="1" si="308"/>
        <v>230</v>
      </c>
      <c r="Z91" s="64">
        <f t="shared" ca="1" si="308"/>
        <v>239</v>
      </c>
      <c r="AA91" s="64">
        <f t="shared" ca="1" si="308"/>
        <v>228</v>
      </c>
      <c r="AB91" s="64">
        <f t="shared" ca="1" si="308"/>
        <v>235</v>
      </c>
      <c r="AC91" s="64">
        <f t="shared" ca="1" si="308"/>
        <v>231</v>
      </c>
      <c r="AD91" s="64">
        <f t="shared" ca="1" si="308"/>
        <v>236</v>
      </c>
      <c r="AE91" s="64">
        <f t="shared" ca="1" si="308"/>
        <v>235</v>
      </c>
      <c r="AF91" s="64">
        <f t="shared" ca="1" si="308"/>
        <v>236</v>
      </c>
      <c r="AG91" s="64">
        <f t="shared" ca="1" si="308"/>
        <v>235</v>
      </c>
      <c r="AH91" s="64">
        <f t="shared" ca="1" si="308"/>
        <v>237</v>
      </c>
      <c r="AI91" s="64">
        <f t="shared" ca="1" si="308"/>
        <v>237</v>
      </c>
      <c r="AJ91" s="64">
        <f t="shared" ca="1" si="308"/>
        <v>232</v>
      </c>
      <c r="AK91" s="64">
        <f ca="1">AK88+AK89+AK90</f>
        <v>224</v>
      </c>
      <c r="AL91" s="64">
        <f ca="1">AL88+AL89+AL90</f>
        <v>215</v>
      </c>
      <c r="AM91" s="64">
        <f t="shared" ref="AM91:AR91" ca="1" si="309">AM88+AM89+AM90</f>
        <v>220</v>
      </c>
      <c r="AN91" s="64">
        <f t="shared" ca="1" si="309"/>
        <v>211.33333333333331</v>
      </c>
      <c r="AO91" s="64">
        <f t="shared" ca="1" si="309"/>
        <v>212</v>
      </c>
      <c r="AP91" s="64">
        <f t="shared" ca="1" si="309"/>
        <v>203</v>
      </c>
      <c r="AQ91" s="64">
        <f t="shared" ca="1" si="309"/>
        <v>206</v>
      </c>
      <c r="AR91" s="64">
        <f t="shared" ca="1" si="309"/>
        <v>207</v>
      </c>
      <c r="AS91" s="64">
        <f t="shared" ref="AS91:BA91" ca="1" si="310">AS88+AS89+AS90</f>
        <v>207</v>
      </c>
      <c r="AT91" s="64">
        <f t="shared" ca="1" si="310"/>
        <v>205</v>
      </c>
      <c r="AU91" s="64">
        <f t="shared" ca="1" si="310"/>
        <v>206</v>
      </c>
      <c r="AV91" s="64">
        <f t="shared" ca="1" si="310"/>
        <v>199</v>
      </c>
      <c r="AW91" s="64">
        <f t="shared" ca="1" si="310"/>
        <v>200</v>
      </c>
      <c r="AX91" s="64">
        <f t="shared" ca="1" si="310"/>
        <v>196</v>
      </c>
      <c r="AY91" s="64">
        <f t="shared" ca="1" si="310"/>
        <v>185</v>
      </c>
      <c r="AZ91" s="64">
        <f t="shared" ca="1" si="310"/>
        <v>181</v>
      </c>
      <c r="BA91" s="64">
        <f t="shared" ca="1" si="310"/>
        <v>133</v>
      </c>
      <c r="BB91" s="64">
        <f ca="1">BB88+BB89+BB90</f>
        <v>0</v>
      </c>
      <c r="BC91" s="64">
        <f ca="1">BC88+BC89+BC90</f>
        <v>141</v>
      </c>
      <c r="BD91" s="64">
        <f ca="1">BD88+BD89+BD90</f>
        <v>132</v>
      </c>
      <c r="BE91" s="64">
        <f ca="1">BE88+BE89+BE90</f>
        <v>144</v>
      </c>
      <c r="BF91" s="64">
        <f t="shared" ref="BF91:BK91" ca="1" si="311">BF88+BF89+BF90</f>
        <v>151</v>
      </c>
      <c r="BG91" s="64">
        <f t="shared" ca="1" si="311"/>
        <v>156</v>
      </c>
      <c r="BH91" s="64">
        <f t="shared" ca="1" si="311"/>
        <v>154</v>
      </c>
      <c r="BI91" s="64">
        <f t="shared" ca="1" si="311"/>
        <v>149</v>
      </c>
      <c r="BJ91" s="64">
        <f t="shared" ca="1" si="311"/>
        <v>148</v>
      </c>
      <c r="BK91" s="64">
        <f t="shared" ca="1" si="311"/>
        <v>154</v>
      </c>
      <c r="BL91" s="64">
        <f t="shared" ref="BL91:BM91" ca="1" si="312">BL88+BL89+BL90</f>
        <v>151</v>
      </c>
      <c r="BM91" s="64">
        <f t="shared" ca="1" si="312"/>
        <v>153</v>
      </c>
      <c r="BN91" s="64"/>
      <c r="BO91" s="64"/>
    </row>
    <row r="92" spans="1:67" x14ac:dyDescent="0.2">
      <c r="A92" s="21" t="s">
        <v>7</v>
      </c>
      <c r="B92" s="87">
        <v>3</v>
      </c>
      <c r="C92" s="73">
        <v>1</v>
      </c>
      <c r="D92" s="73">
        <v>3</v>
      </c>
      <c r="E92" s="88">
        <v>6</v>
      </c>
      <c r="F92" s="73">
        <v>12</v>
      </c>
      <c r="G92" s="73">
        <v>18</v>
      </c>
      <c r="H92" s="73">
        <v>18</v>
      </c>
      <c r="I92" s="73">
        <v>18</v>
      </c>
      <c r="J92" s="73">
        <v>5</v>
      </c>
      <c r="K92" s="76"/>
      <c r="L92" s="32">
        <f>SUM(B92:J92)</f>
        <v>84</v>
      </c>
      <c r="M92" s="2"/>
      <c r="N92" s="4"/>
      <c r="O92" s="4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67" ht="10.8" thickBot="1" x14ac:dyDescent="0.25">
      <c r="A93" s="22" t="s">
        <v>66</v>
      </c>
      <c r="B93" s="33">
        <f t="shared" ref="B93:L93" si="313">SUM(B90:B92)</f>
        <v>7</v>
      </c>
      <c r="C93" s="34">
        <f t="shared" si="313"/>
        <v>7</v>
      </c>
      <c r="D93" s="49">
        <f t="shared" si="313"/>
        <v>12</v>
      </c>
      <c r="E93" s="35">
        <f t="shared" si="313"/>
        <v>18</v>
      </c>
      <c r="F93" s="34">
        <f t="shared" si="313"/>
        <v>36</v>
      </c>
      <c r="G93" s="34">
        <f t="shared" si="313"/>
        <v>54</v>
      </c>
      <c r="H93" s="34">
        <f t="shared" si="313"/>
        <v>46</v>
      </c>
      <c r="I93" s="34">
        <f t="shared" si="313"/>
        <v>36</v>
      </c>
      <c r="J93" s="36">
        <f t="shared" si="313"/>
        <v>14</v>
      </c>
      <c r="K93" s="52"/>
      <c r="L93" s="37">
        <f t="shared" si="313"/>
        <v>230</v>
      </c>
      <c r="M93" s="2"/>
      <c r="P93" s="18" t="s">
        <v>62</v>
      </c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5" spans="1:67" ht="10.8" thickBot="1" x14ac:dyDescent="0.25"/>
    <row r="96" spans="1:67" x14ac:dyDescent="0.2">
      <c r="A96" s="27" t="s">
        <v>20</v>
      </c>
      <c r="B96" s="19" t="s">
        <v>67</v>
      </c>
      <c r="C96" s="19"/>
      <c r="D96" s="19"/>
      <c r="E96" s="19"/>
      <c r="F96" s="19"/>
      <c r="G96" s="19"/>
      <c r="H96" s="19"/>
      <c r="I96" s="19"/>
      <c r="J96" s="26"/>
      <c r="K96" s="19"/>
      <c r="L96" s="28"/>
    </row>
    <row r="97" spans="1:36" ht="10.8" thickBot="1" x14ac:dyDescent="0.25">
      <c r="A97" s="20" t="s">
        <v>68</v>
      </c>
      <c r="B97" s="23" t="s">
        <v>15</v>
      </c>
      <c r="C97" s="24" t="s">
        <v>76</v>
      </c>
      <c r="D97" s="24" t="s">
        <v>77</v>
      </c>
      <c r="E97" s="25" t="s">
        <v>8</v>
      </c>
      <c r="F97" s="24" t="s">
        <v>9</v>
      </c>
      <c r="G97" s="24" t="s">
        <v>10</v>
      </c>
      <c r="H97" s="24" t="s">
        <v>11</v>
      </c>
      <c r="I97" s="24" t="s">
        <v>14</v>
      </c>
      <c r="J97" s="20" t="s">
        <v>13</v>
      </c>
      <c r="K97" s="4"/>
      <c r="L97" s="29" t="s">
        <v>69</v>
      </c>
    </row>
    <row r="98" spans="1:36" x14ac:dyDescent="0.2">
      <c r="A98" s="21" t="s">
        <v>5</v>
      </c>
      <c r="B98" s="87">
        <v>4</v>
      </c>
      <c r="C98" s="73">
        <v>4</v>
      </c>
      <c r="D98" s="73">
        <v>6</v>
      </c>
      <c r="E98" s="88">
        <v>8</v>
      </c>
      <c r="F98" s="73">
        <v>12</v>
      </c>
      <c r="G98" s="73">
        <v>18</v>
      </c>
      <c r="H98" s="73">
        <v>18</v>
      </c>
      <c r="I98" s="73">
        <v>12</v>
      </c>
      <c r="J98" s="73">
        <v>8</v>
      </c>
      <c r="K98" s="77"/>
      <c r="L98" s="30">
        <f>SUM(B98:J98)</f>
        <v>90</v>
      </c>
      <c r="M98" s="2"/>
    </row>
    <row r="99" spans="1:36" x14ac:dyDescent="0.2">
      <c r="A99" s="21" t="s">
        <v>6</v>
      </c>
      <c r="B99" s="87">
        <v>1</v>
      </c>
      <c r="C99" s="73">
        <v>1</v>
      </c>
      <c r="D99" s="73">
        <v>4</v>
      </c>
      <c r="E99" s="73">
        <v>8</v>
      </c>
      <c r="F99" s="73">
        <v>12</v>
      </c>
      <c r="G99" s="73">
        <v>18</v>
      </c>
      <c r="H99" s="73">
        <v>12</v>
      </c>
      <c r="I99" s="73">
        <v>4</v>
      </c>
      <c r="J99" s="73">
        <v>4</v>
      </c>
      <c r="K99" s="75"/>
      <c r="L99" s="31">
        <f>SUM(B99:J99)</f>
        <v>64</v>
      </c>
      <c r="M99" s="2"/>
    </row>
    <row r="100" spans="1:36" x14ac:dyDescent="0.2">
      <c r="A100" s="21" t="s">
        <v>7</v>
      </c>
      <c r="B100" s="87">
        <v>4</v>
      </c>
      <c r="C100" s="73">
        <v>3</v>
      </c>
      <c r="D100" s="73">
        <v>2</v>
      </c>
      <c r="E100" s="88">
        <v>5</v>
      </c>
      <c r="F100" s="73">
        <v>12</v>
      </c>
      <c r="G100" s="73">
        <v>18</v>
      </c>
      <c r="H100" s="73">
        <v>18</v>
      </c>
      <c r="I100" s="73">
        <v>17</v>
      </c>
      <c r="J100" s="73">
        <v>6</v>
      </c>
      <c r="K100" s="76"/>
      <c r="L100" s="32">
        <f>SUM(B100:J100)</f>
        <v>85</v>
      </c>
      <c r="M100" s="2"/>
    </row>
    <row r="101" spans="1:36" ht="10.8" thickBot="1" x14ac:dyDescent="0.25">
      <c r="A101" s="22" t="s">
        <v>66</v>
      </c>
      <c r="B101" s="33">
        <f t="shared" ref="B101:L101" si="314">SUM(B98:B100)</f>
        <v>9</v>
      </c>
      <c r="C101" s="34">
        <f t="shared" si="314"/>
        <v>8</v>
      </c>
      <c r="D101" s="49">
        <f t="shared" si="314"/>
        <v>12</v>
      </c>
      <c r="E101" s="35">
        <f t="shared" si="314"/>
        <v>21</v>
      </c>
      <c r="F101" s="34">
        <f t="shared" si="314"/>
        <v>36</v>
      </c>
      <c r="G101" s="34">
        <f t="shared" si="314"/>
        <v>54</v>
      </c>
      <c r="H101" s="34">
        <f t="shared" si="314"/>
        <v>48</v>
      </c>
      <c r="I101" s="34">
        <f t="shared" si="314"/>
        <v>33</v>
      </c>
      <c r="J101" s="36">
        <f t="shared" si="314"/>
        <v>18</v>
      </c>
      <c r="K101" s="52"/>
      <c r="L101" s="37">
        <f t="shared" si="314"/>
        <v>239</v>
      </c>
      <c r="M101" s="2"/>
    </row>
    <row r="103" spans="1:36" ht="10.8" thickBot="1" x14ac:dyDescent="0.25"/>
    <row r="104" spans="1:36" x14ac:dyDescent="0.2">
      <c r="A104" s="27" t="s">
        <v>19</v>
      </c>
      <c r="B104" s="19" t="s">
        <v>67</v>
      </c>
      <c r="C104" s="19"/>
      <c r="D104" s="19"/>
      <c r="E104" s="19"/>
      <c r="F104" s="19"/>
      <c r="G104" s="19"/>
      <c r="H104" s="19"/>
      <c r="I104" s="19"/>
      <c r="J104" s="26"/>
      <c r="K104" s="19"/>
      <c r="L104" s="28"/>
    </row>
    <row r="105" spans="1:36" ht="10.8" thickBot="1" x14ac:dyDescent="0.25">
      <c r="A105" s="20" t="s">
        <v>68</v>
      </c>
      <c r="B105" s="23" t="s">
        <v>15</v>
      </c>
      <c r="C105" s="24" t="s">
        <v>76</v>
      </c>
      <c r="D105" s="24" t="s">
        <v>77</v>
      </c>
      <c r="E105" s="25" t="s">
        <v>8</v>
      </c>
      <c r="F105" s="24" t="s">
        <v>9</v>
      </c>
      <c r="G105" s="24" t="s">
        <v>10</v>
      </c>
      <c r="H105" s="24" t="s">
        <v>11</v>
      </c>
      <c r="I105" s="24" t="s">
        <v>14</v>
      </c>
      <c r="J105" s="20" t="s">
        <v>13</v>
      </c>
      <c r="K105" s="4"/>
      <c r="L105" s="29" t="s">
        <v>69</v>
      </c>
    </row>
    <row r="106" spans="1:36" x14ac:dyDescent="0.2">
      <c r="A106" s="21" t="s">
        <v>5</v>
      </c>
      <c r="B106" s="87">
        <v>3</v>
      </c>
      <c r="C106" s="73">
        <v>3</v>
      </c>
      <c r="D106" s="73">
        <v>5</v>
      </c>
      <c r="E106" s="88">
        <v>8</v>
      </c>
      <c r="F106" s="73">
        <v>12</v>
      </c>
      <c r="G106" s="73">
        <v>18</v>
      </c>
      <c r="H106" s="73">
        <v>17</v>
      </c>
      <c r="I106" s="73">
        <v>12</v>
      </c>
      <c r="J106" s="73">
        <v>5</v>
      </c>
      <c r="K106" s="77"/>
      <c r="L106" s="30">
        <f>SUM(B106:J106)</f>
        <v>83</v>
      </c>
      <c r="M106" s="2"/>
    </row>
    <row r="107" spans="1:36" x14ac:dyDescent="0.2">
      <c r="A107" s="21" t="s">
        <v>6</v>
      </c>
      <c r="B107" s="87">
        <v>1</v>
      </c>
      <c r="C107" s="73">
        <v>3</v>
      </c>
      <c r="D107" s="73">
        <v>3</v>
      </c>
      <c r="E107" s="73">
        <v>6</v>
      </c>
      <c r="F107" s="73">
        <v>12</v>
      </c>
      <c r="G107" s="73">
        <v>17</v>
      </c>
      <c r="H107" s="73">
        <v>12</v>
      </c>
      <c r="I107" s="73">
        <v>3</v>
      </c>
      <c r="J107" s="73">
        <v>4</v>
      </c>
      <c r="K107" s="75"/>
      <c r="L107" s="31">
        <f>SUM(B107:J107)</f>
        <v>61</v>
      </c>
      <c r="M107" s="2"/>
    </row>
    <row r="108" spans="1:36" x14ac:dyDescent="0.2">
      <c r="A108" s="21" t="s">
        <v>7</v>
      </c>
      <c r="B108" s="87">
        <v>3</v>
      </c>
      <c r="C108" s="73">
        <v>2</v>
      </c>
      <c r="D108" s="73">
        <v>4</v>
      </c>
      <c r="E108" s="88">
        <v>7</v>
      </c>
      <c r="F108" s="73">
        <v>11</v>
      </c>
      <c r="G108" s="73">
        <v>18</v>
      </c>
      <c r="H108" s="73">
        <v>17</v>
      </c>
      <c r="I108" s="73">
        <v>16</v>
      </c>
      <c r="J108" s="73">
        <v>6</v>
      </c>
      <c r="K108" s="76"/>
      <c r="L108" s="32">
        <f>SUM(B108:J108)</f>
        <v>84</v>
      </c>
      <c r="M108" s="2"/>
    </row>
    <row r="109" spans="1:36" ht="10.8" thickBot="1" x14ac:dyDescent="0.25">
      <c r="A109" s="22" t="s">
        <v>66</v>
      </c>
      <c r="B109" s="33">
        <f t="shared" ref="B109:L109" si="315">SUM(B106:B108)</f>
        <v>7</v>
      </c>
      <c r="C109" s="34">
        <f t="shared" si="315"/>
        <v>8</v>
      </c>
      <c r="D109" s="49">
        <f t="shared" si="315"/>
        <v>12</v>
      </c>
      <c r="E109" s="35">
        <f t="shared" si="315"/>
        <v>21</v>
      </c>
      <c r="F109" s="34">
        <f t="shared" si="315"/>
        <v>35</v>
      </c>
      <c r="G109" s="34">
        <f t="shared" si="315"/>
        <v>53</v>
      </c>
      <c r="H109" s="34">
        <f t="shared" si="315"/>
        <v>46</v>
      </c>
      <c r="I109" s="34">
        <f t="shared" si="315"/>
        <v>31</v>
      </c>
      <c r="J109" s="36">
        <f t="shared" si="315"/>
        <v>15</v>
      </c>
      <c r="K109" s="52"/>
      <c r="L109" s="37">
        <f t="shared" si="315"/>
        <v>228</v>
      </c>
      <c r="M109" s="2"/>
    </row>
    <row r="111" spans="1:36" ht="10.8" thickBot="1" x14ac:dyDescent="0.25"/>
    <row r="112" spans="1:36" x14ac:dyDescent="0.2">
      <c r="A112" s="27" t="s">
        <v>18</v>
      </c>
      <c r="B112" s="19" t="s">
        <v>67</v>
      </c>
      <c r="C112" s="19"/>
      <c r="D112" s="19"/>
      <c r="E112" s="19"/>
      <c r="F112" s="19"/>
      <c r="G112" s="19"/>
      <c r="H112" s="19"/>
      <c r="I112" s="19"/>
      <c r="J112" s="26"/>
      <c r="K112" s="19"/>
      <c r="L112" s="28"/>
      <c r="N112" s="4"/>
      <c r="O112" s="4"/>
      <c r="AF112" s="6"/>
      <c r="AG112" s="6"/>
      <c r="AH112" s="6"/>
      <c r="AI112" s="6"/>
      <c r="AJ112" s="6"/>
    </row>
    <row r="113" spans="1:37" ht="10.8" thickBot="1" x14ac:dyDescent="0.25">
      <c r="A113" s="20" t="s">
        <v>68</v>
      </c>
      <c r="B113" s="23" t="s">
        <v>15</v>
      </c>
      <c r="C113" s="24" t="s">
        <v>76</v>
      </c>
      <c r="D113" s="24" t="s">
        <v>77</v>
      </c>
      <c r="E113" s="25" t="s">
        <v>8</v>
      </c>
      <c r="F113" s="24" t="s">
        <v>9</v>
      </c>
      <c r="G113" s="24" t="s">
        <v>10</v>
      </c>
      <c r="H113" s="24" t="s">
        <v>11</v>
      </c>
      <c r="I113" s="24" t="s">
        <v>14</v>
      </c>
      <c r="J113" s="20" t="s">
        <v>13</v>
      </c>
      <c r="K113" s="4"/>
      <c r="L113" s="29" t="s">
        <v>69</v>
      </c>
      <c r="N113" s="4"/>
      <c r="O113" s="4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7" x14ac:dyDescent="0.2">
      <c r="A114" s="21" t="s">
        <v>5</v>
      </c>
      <c r="B114" s="87">
        <v>3</v>
      </c>
      <c r="C114" s="73">
        <v>3</v>
      </c>
      <c r="D114" s="73">
        <v>5</v>
      </c>
      <c r="E114" s="88">
        <v>8</v>
      </c>
      <c r="F114" s="73">
        <v>12</v>
      </c>
      <c r="G114" s="73">
        <v>18</v>
      </c>
      <c r="H114" s="73">
        <v>18</v>
      </c>
      <c r="I114" s="73">
        <v>16</v>
      </c>
      <c r="J114" s="73">
        <v>6</v>
      </c>
      <c r="K114" s="77"/>
      <c r="L114" s="30">
        <f>SUM(B114:J114)</f>
        <v>89</v>
      </c>
      <c r="M114" s="2"/>
      <c r="N114" s="4"/>
      <c r="O114" s="4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7" x14ac:dyDescent="0.2">
      <c r="A115" s="21" t="s">
        <v>6</v>
      </c>
      <c r="B115" s="87">
        <v>0</v>
      </c>
      <c r="C115" s="73">
        <v>3</v>
      </c>
      <c r="D115" s="73">
        <v>3</v>
      </c>
      <c r="E115" s="73">
        <v>7</v>
      </c>
      <c r="F115" s="73">
        <v>11</v>
      </c>
      <c r="G115" s="73">
        <v>16</v>
      </c>
      <c r="H115" s="73">
        <v>14</v>
      </c>
      <c r="I115" s="73">
        <v>3</v>
      </c>
      <c r="J115" s="73">
        <v>3</v>
      </c>
      <c r="K115" s="75"/>
      <c r="L115" s="31">
        <f>SUM(B115:J115)</f>
        <v>60</v>
      </c>
      <c r="M115" s="2"/>
      <c r="N115" s="16"/>
      <c r="O115" s="16"/>
    </row>
    <row r="116" spans="1:37" x14ac:dyDescent="0.2">
      <c r="A116" s="21" t="s">
        <v>7</v>
      </c>
      <c r="B116" s="87">
        <v>3</v>
      </c>
      <c r="C116" s="73">
        <v>2</v>
      </c>
      <c r="D116" s="73">
        <v>4</v>
      </c>
      <c r="E116" s="88">
        <v>6</v>
      </c>
      <c r="F116" s="73">
        <v>12</v>
      </c>
      <c r="G116" s="73">
        <v>18</v>
      </c>
      <c r="H116" s="73">
        <v>18</v>
      </c>
      <c r="I116" s="73">
        <v>17</v>
      </c>
      <c r="J116" s="73">
        <v>6</v>
      </c>
      <c r="K116" s="76"/>
      <c r="L116" s="32">
        <f>SUM(B116:J116)</f>
        <v>86</v>
      </c>
      <c r="M116" s="2"/>
      <c r="N116" s="16"/>
      <c r="O116" s="16"/>
    </row>
    <row r="117" spans="1:37" ht="10.8" thickBot="1" x14ac:dyDescent="0.25">
      <c r="A117" s="22" t="s">
        <v>66</v>
      </c>
      <c r="B117" s="33">
        <f t="shared" ref="B117:L117" si="316">SUM(B114:B116)</f>
        <v>6</v>
      </c>
      <c r="C117" s="34">
        <f t="shared" si="316"/>
        <v>8</v>
      </c>
      <c r="D117" s="49">
        <f t="shared" si="316"/>
        <v>12</v>
      </c>
      <c r="E117" s="35">
        <f t="shared" si="316"/>
        <v>21</v>
      </c>
      <c r="F117" s="34">
        <f t="shared" si="316"/>
        <v>35</v>
      </c>
      <c r="G117" s="34">
        <f t="shared" si="316"/>
        <v>52</v>
      </c>
      <c r="H117" s="34">
        <f t="shared" si="316"/>
        <v>50</v>
      </c>
      <c r="I117" s="34">
        <f t="shared" si="316"/>
        <v>36</v>
      </c>
      <c r="J117" s="36">
        <f t="shared" si="316"/>
        <v>15</v>
      </c>
      <c r="K117" s="52"/>
      <c r="L117" s="37">
        <f t="shared" si="316"/>
        <v>235</v>
      </c>
      <c r="M117" s="2"/>
      <c r="N117" s="16"/>
      <c r="O117" s="16"/>
    </row>
    <row r="118" spans="1:37" x14ac:dyDescent="0.2">
      <c r="N118" s="16"/>
      <c r="O118" s="16"/>
    </row>
    <row r="119" spans="1:37" ht="10.8" thickBot="1" x14ac:dyDescent="0.25">
      <c r="N119" s="16"/>
      <c r="O119" s="16"/>
    </row>
    <row r="120" spans="1:37" x14ac:dyDescent="0.2">
      <c r="A120" s="27" t="s">
        <v>17</v>
      </c>
      <c r="B120" s="19" t="s">
        <v>67</v>
      </c>
      <c r="C120" s="19"/>
      <c r="D120" s="19"/>
      <c r="E120" s="19"/>
      <c r="F120" s="19"/>
      <c r="G120" s="19"/>
      <c r="H120" s="19"/>
      <c r="I120" s="19"/>
      <c r="J120" s="26"/>
      <c r="K120" s="19"/>
      <c r="L120" s="28"/>
    </row>
    <row r="121" spans="1:37" ht="10.8" thickBot="1" x14ac:dyDescent="0.25">
      <c r="A121" s="20" t="s">
        <v>68</v>
      </c>
      <c r="B121" s="23" t="s">
        <v>15</v>
      </c>
      <c r="C121" s="24" t="s">
        <v>76</v>
      </c>
      <c r="D121" s="24" t="s">
        <v>77</v>
      </c>
      <c r="E121" s="25" t="s">
        <v>8</v>
      </c>
      <c r="F121" s="24" t="s">
        <v>9</v>
      </c>
      <c r="G121" s="24" t="s">
        <v>10</v>
      </c>
      <c r="H121" s="24" t="s">
        <v>11</v>
      </c>
      <c r="I121" s="24" t="s">
        <v>14</v>
      </c>
      <c r="J121" s="20" t="s">
        <v>13</v>
      </c>
      <c r="K121" s="4"/>
      <c r="L121" s="29" t="s">
        <v>69</v>
      </c>
    </row>
    <row r="122" spans="1:37" x14ac:dyDescent="0.2">
      <c r="A122" s="21" t="s">
        <v>5</v>
      </c>
      <c r="B122" s="87">
        <v>3</v>
      </c>
      <c r="C122" s="73">
        <v>4</v>
      </c>
      <c r="D122" s="73">
        <v>4</v>
      </c>
      <c r="E122" s="88">
        <v>8</v>
      </c>
      <c r="F122" s="73">
        <v>11</v>
      </c>
      <c r="G122" s="73">
        <v>18</v>
      </c>
      <c r="H122" s="73">
        <v>18</v>
      </c>
      <c r="I122" s="73">
        <v>11</v>
      </c>
      <c r="J122" s="73">
        <v>10</v>
      </c>
      <c r="K122" s="77"/>
      <c r="L122" s="30">
        <f>SUM(B122:J122)</f>
        <v>87</v>
      </c>
      <c r="M122" s="2"/>
    </row>
    <row r="123" spans="1:37" x14ac:dyDescent="0.2">
      <c r="A123" s="21" t="s">
        <v>6</v>
      </c>
      <c r="B123" s="87">
        <v>0</v>
      </c>
      <c r="C123" s="73">
        <v>3</v>
      </c>
      <c r="D123" s="73">
        <v>4</v>
      </c>
      <c r="E123" s="73">
        <v>6</v>
      </c>
      <c r="F123" s="73">
        <v>12</v>
      </c>
      <c r="G123" s="73">
        <v>14</v>
      </c>
      <c r="H123" s="73">
        <v>13</v>
      </c>
      <c r="I123" s="73">
        <v>4</v>
      </c>
      <c r="J123" s="73">
        <v>4</v>
      </c>
      <c r="K123" s="75"/>
      <c r="L123" s="31">
        <f>SUM(B123:J123)</f>
        <v>60</v>
      </c>
      <c r="M123" s="2"/>
    </row>
    <row r="124" spans="1:37" x14ac:dyDescent="0.2">
      <c r="A124" s="21" t="s">
        <v>7</v>
      </c>
      <c r="B124" s="87">
        <v>4</v>
      </c>
      <c r="C124" s="73">
        <v>1</v>
      </c>
      <c r="D124" s="73">
        <v>4</v>
      </c>
      <c r="E124" s="88">
        <v>6</v>
      </c>
      <c r="F124" s="73">
        <v>12</v>
      </c>
      <c r="G124" s="73">
        <v>18</v>
      </c>
      <c r="H124" s="73">
        <v>17</v>
      </c>
      <c r="I124" s="73">
        <v>17</v>
      </c>
      <c r="J124" s="73">
        <v>5</v>
      </c>
      <c r="K124" s="76"/>
      <c r="L124" s="32">
        <f>SUM(B124:J124)</f>
        <v>84</v>
      </c>
      <c r="M124" s="2"/>
    </row>
    <row r="125" spans="1:37" ht="10.8" thickBot="1" x14ac:dyDescent="0.25">
      <c r="A125" s="22" t="s">
        <v>66</v>
      </c>
      <c r="B125" s="33">
        <f t="shared" ref="B125:L125" si="317">SUM(B122:B124)</f>
        <v>7</v>
      </c>
      <c r="C125" s="34">
        <f t="shared" si="317"/>
        <v>8</v>
      </c>
      <c r="D125" s="49">
        <f t="shared" si="317"/>
        <v>12</v>
      </c>
      <c r="E125" s="35">
        <f t="shared" si="317"/>
        <v>20</v>
      </c>
      <c r="F125" s="34">
        <f t="shared" si="317"/>
        <v>35</v>
      </c>
      <c r="G125" s="34">
        <f t="shared" si="317"/>
        <v>50</v>
      </c>
      <c r="H125" s="34">
        <f t="shared" si="317"/>
        <v>48</v>
      </c>
      <c r="I125" s="34">
        <f t="shared" si="317"/>
        <v>32</v>
      </c>
      <c r="J125" s="36">
        <f t="shared" si="317"/>
        <v>19</v>
      </c>
      <c r="K125" s="52"/>
      <c r="L125" s="37">
        <f t="shared" si="317"/>
        <v>231</v>
      </c>
      <c r="M125" s="2"/>
    </row>
    <row r="126" spans="1:37" ht="13.2" x14ac:dyDescent="0.25">
      <c r="AA126" s="1"/>
    </row>
    <row r="127" spans="1:37" ht="10.8" thickBot="1" x14ac:dyDescent="0.25">
      <c r="AA127" s="2"/>
      <c r="AF127" s="2"/>
      <c r="AK127" s="2"/>
    </row>
    <row r="128" spans="1:37" x14ac:dyDescent="0.2">
      <c r="A128" s="27" t="s">
        <v>16</v>
      </c>
      <c r="B128" s="19" t="s">
        <v>67</v>
      </c>
      <c r="C128" s="19"/>
      <c r="D128" s="19"/>
      <c r="E128" s="19"/>
      <c r="F128" s="19"/>
      <c r="G128" s="19"/>
      <c r="H128" s="19"/>
      <c r="I128" s="19"/>
      <c r="J128" s="26"/>
      <c r="K128" s="19"/>
      <c r="L128" s="28"/>
      <c r="AA128" s="2"/>
      <c r="AF128" s="2"/>
      <c r="AK128" s="2"/>
    </row>
    <row r="129" spans="1:37" ht="10.8" thickBot="1" x14ac:dyDescent="0.25">
      <c r="A129" s="20" t="s">
        <v>68</v>
      </c>
      <c r="B129" s="23" t="s">
        <v>15</v>
      </c>
      <c r="C129" s="24" t="s">
        <v>76</v>
      </c>
      <c r="D129" s="24" t="s">
        <v>77</v>
      </c>
      <c r="E129" s="25" t="s">
        <v>8</v>
      </c>
      <c r="F129" s="24" t="s">
        <v>9</v>
      </c>
      <c r="G129" s="24" t="s">
        <v>10</v>
      </c>
      <c r="H129" s="24" t="s">
        <v>11</v>
      </c>
      <c r="I129" s="24" t="s">
        <v>14</v>
      </c>
      <c r="J129" s="20" t="s">
        <v>13</v>
      </c>
      <c r="K129" s="4"/>
      <c r="L129" s="29" t="s">
        <v>69</v>
      </c>
      <c r="AA129" s="2"/>
      <c r="AF129" s="2"/>
      <c r="AK129" s="2"/>
    </row>
    <row r="130" spans="1:37" x14ac:dyDescent="0.2">
      <c r="A130" s="21" t="s">
        <v>5</v>
      </c>
      <c r="B130" s="87">
        <v>5</v>
      </c>
      <c r="C130" s="73">
        <v>2</v>
      </c>
      <c r="D130" s="73">
        <v>3</v>
      </c>
      <c r="E130" s="88">
        <v>10</v>
      </c>
      <c r="F130" s="73">
        <v>12</v>
      </c>
      <c r="G130" s="73">
        <v>18</v>
      </c>
      <c r="H130" s="73">
        <v>18</v>
      </c>
      <c r="I130" s="73">
        <v>12</v>
      </c>
      <c r="J130" s="73">
        <v>11</v>
      </c>
      <c r="K130" s="77"/>
      <c r="L130" s="30">
        <f>SUM(B130:J130)</f>
        <v>91</v>
      </c>
      <c r="M130" s="2"/>
      <c r="AA130" s="2"/>
      <c r="AF130" s="2"/>
      <c r="AK130" s="2"/>
    </row>
    <row r="131" spans="1:37" x14ac:dyDescent="0.2">
      <c r="A131" s="21" t="s">
        <v>6</v>
      </c>
      <c r="B131" s="87">
        <v>0</v>
      </c>
      <c r="C131" s="73">
        <v>1</v>
      </c>
      <c r="D131" s="73">
        <v>5</v>
      </c>
      <c r="E131" s="73">
        <v>6</v>
      </c>
      <c r="F131" s="73">
        <v>12</v>
      </c>
      <c r="G131" s="73">
        <v>11</v>
      </c>
      <c r="H131" s="73">
        <v>11</v>
      </c>
      <c r="I131" s="73">
        <v>6</v>
      </c>
      <c r="J131" s="73">
        <v>4</v>
      </c>
      <c r="K131" s="75"/>
      <c r="L131" s="31">
        <f>SUM(B131:J131)</f>
        <v>56</v>
      </c>
      <c r="M131" s="2"/>
      <c r="AA131" s="2"/>
      <c r="AF131" s="2"/>
      <c r="AK131" s="2"/>
    </row>
    <row r="132" spans="1:37" x14ac:dyDescent="0.2">
      <c r="A132" s="21" t="s">
        <v>7</v>
      </c>
      <c r="B132" s="87">
        <v>4</v>
      </c>
      <c r="C132" s="73">
        <v>5</v>
      </c>
      <c r="D132" s="73">
        <v>4</v>
      </c>
      <c r="E132" s="88">
        <v>6</v>
      </c>
      <c r="F132" s="73">
        <v>12</v>
      </c>
      <c r="G132" s="73">
        <v>18</v>
      </c>
      <c r="H132" s="73">
        <v>18</v>
      </c>
      <c r="I132" s="73">
        <v>17</v>
      </c>
      <c r="J132" s="73">
        <v>5</v>
      </c>
      <c r="K132" s="76"/>
      <c r="L132" s="32">
        <f>SUM(B132:J132)</f>
        <v>89</v>
      </c>
      <c r="M132" s="2"/>
      <c r="AA132" s="2"/>
      <c r="AF132" s="2"/>
      <c r="AK132" s="2"/>
    </row>
    <row r="133" spans="1:37" ht="10.8" thickBot="1" x14ac:dyDescent="0.25">
      <c r="A133" s="22" t="s">
        <v>66</v>
      </c>
      <c r="B133" s="33">
        <f t="shared" ref="B133:L133" si="318">SUM(B130:B132)</f>
        <v>9</v>
      </c>
      <c r="C133" s="34">
        <f t="shared" si="318"/>
        <v>8</v>
      </c>
      <c r="D133" s="49">
        <f t="shared" si="318"/>
        <v>12</v>
      </c>
      <c r="E133" s="35">
        <f t="shared" si="318"/>
        <v>22</v>
      </c>
      <c r="F133" s="34">
        <f t="shared" si="318"/>
        <v>36</v>
      </c>
      <c r="G133" s="34">
        <f t="shared" si="318"/>
        <v>47</v>
      </c>
      <c r="H133" s="34">
        <f t="shared" si="318"/>
        <v>47</v>
      </c>
      <c r="I133" s="34">
        <f t="shared" si="318"/>
        <v>35</v>
      </c>
      <c r="J133" s="36">
        <f t="shared" si="318"/>
        <v>20</v>
      </c>
      <c r="K133" s="52"/>
      <c r="L133" s="37">
        <f t="shared" si="318"/>
        <v>236</v>
      </c>
      <c r="M133" s="2"/>
      <c r="AA133" s="2"/>
      <c r="AF133" s="2"/>
      <c r="AK133" s="2"/>
    </row>
    <row r="134" spans="1:37" x14ac:dyDescent="0.2">
      <c r="AA134" s="2"/>
      <c r="AF134" s="2"/>
      <c r="AK134" s="2"/>
    </row>
    <row r="135" spans="1:37" ht="10.8" thickBot="1" x14ac:dyDescent="0.25">
      <c r="AA135" s="2"/>
      <c r="AF135" s="2"/>
      <c r="AK135" s="2"/>
    </row>
    <row r="136" spans="1:37" x14ac:dyDescent="0.2">
      <c r="A136" s="27" t="s">
        <v>4</v>
      </c>
      <c r="B136" s="19" t="s">
        <v>67</v>
      </c>
      <c r="C136" s="19"/>
      <c r="D136" s="19"/>
      <c r="E136" s="19"/>
      <c r="F136" s="19"/>
      <c r="G136" s="19"/>
      <c r="H136" s="19"/>
      <c r="I136" s="19"/>
      <c r="J136" s="26"/>
      <c r="K136" s="19"/>
      <c r="L136" s="28"/>
    </row>
    <row r="137" spans="1:37" ht="10.8" thickBot="1" x14ac:dyDescent="0.25">
      <c r="A137" s="20" t="s">
        <v>68</v>
      </c>
      <c r="B137" s="23" t="s">
        <v>15</v>
      </c>
      <c r="C137" s="24" t="s">
        <v>76</v>
      </c>
      <c r="D137" s="24" t="s">
        <v>77</v>
      </c>
      <c r="E137" s="25" t="s">
        <v>8</v>
      </c>
      <c r="F137" s="24" t="s">
        <v>9</v>
      </c>
      <c r="G137" s="24" t="s">
        <v>10</v>
      </c>
      <c r="H137" s="24" t="s">
        <v>11</v>
      </c>
      <c r="I137" s="24" t="s">
        <v>14</v>
      </c>
      <c r="J137" s="20" t="s">
        <v>13</v>
      </c>
      <c r="K137" s="4"/>
      <c r="L137" s="29" t="s">
        <v>69</v>
      </c>
    </row>
    <row r="138" spans="1:37" x14ac:dyDescent="0.2">
      <c r="A138" s="21" t="s">
        <v>5</v>
      </c>
      <c r="B138" s="87">
        <v>4</v>
      </c>
      <c r="C138" s="73">
        <v>4</v>
      </c>
      <c r="D138" s="73">
        <v>3</v>
      </c>
      <c r="E138" s="88">
        <v>12</v>
      </c>
      <c r="F138" s="73">
        <v>12</v>
      </c>
      <c r="G138" s="73">
        <v>18</v>
      </c>
      <c r="H138" s="73">
        <v>18</v>
      </c>
      <c r="I138" s="73">
        <v>12</v>
      </c>
      <c r="J138" s="73">
        <v>12</v>
      </c>
      <c r="K138" s="77"/>
      <c r="L138" s="30">
        <f>SUM(B138:J138)</f>
        <v>95</v>
      </c>
      <c r="M138" s="2"/>
    </row>
    <row r="139" spans="1:37" x14ac:dyDescent="0.2">
      <c r="A139" s="21" t="s">
        <v>6</v>
      </c>
      <c r="B139" s="87">
        <v>0</v>
      </c>
      <c r="C139" s="73">
        <v>3</v>
      </c>
      <c r="D139" s="73">
        <v>4</v>
      </c>
      <c r="E139" s="73">
        <v>5</v>
      </c>
      <c r="F139" s="73">
        <v>12</v>
      </c>
      <c r="G139" s="73">
        <v>12</v>
      </c>
      <c r="H139" s="73">
        <v>12</v>
      </c>
      <c r="I139" s="73">
        <v>8</v>
      </c>
      <c r="J139" s="73">
        <v>5</v>
      </c>
      <c r="K139" s="75"/>
      <c r="L139" s="31">
        <f>SUM(B139:J139)</f>
        <v>61</v>
      </c>
      <c r="M139" s="2"/>
    </row>
    <row r="140" spans="1:37" x14ac:dyDescent="0.2">
      <c r="A140" s="21" t="s">
        <v>7</v>
      </c>
      <c r="B140" s="87">
        <v>1</v>
      </c>
      <c r="C140" s="73">
        <v>1</v>
      </c>
      <c r="D140" s="73">
        <v>5</v>
      </c>
      <c r="E140" s="88">
        <v>6</v>
      </c>
      <c r="F140" s="73">
        <v>12</v>
      </c>
      <c r="G140" s="73">
        <v>17</v>
      </c>
      <c r="H140" s="73">
        <v>17</v>
      </c>
      <c r="I140" s="73">
        <v>15</v>
      </c>
      <c r="J140" s="73">
        <v>5</v>
      </c>
      <c r="K140" s="76"/>
      <c r="L140" s="32">
        <f>SUM(B140:J140)</f>
        <v>79</v>
      </c>
      <c r="M140" s="2"/>
    </row>
    <row r="141" spans="1:37" ht="10.8" thickBot="1" x14ac:dyDescent="0.25">
      <c r="A141" s="22" t="s">
        <v>66</v>
      </c>
      <c r="B141" s="33">
        <f t="shared" ref="B141:L141" si="319">SUM(B138:B140)</f>
        <v>5</v>
      </c>
      <c r="C141" s="34">
        <f t="shared" si="319"/>
        <v>8</v>
      </c>
      <c r="D141" s="49">
        <f t="shared" si="319"/>
        <v>12</v>
      </c>
      <c r="E141" s="35">
        <f t="shared" si="319"/>
        <v>23</v>
      </c>
      <c r="F141" s="34">
        <f t="shared" si="319"/>
        <v>36</v>
      </c>
      <c r="G141" s="34">
        <f t="shared" si="319"/>
        <v>47</v>
      </c>
      <c r="H141" s="34">
        <f t="shared" si="319"/>
        <v>47</v>
      </c>
      <c r="I141" s="34">
        <f t="shared" si="319"/>
        <v>35</v>
      </c>
      <c r="J141" s="36">
        <f t="shared" si="319"/>
        <v>22</v>
      </c>
      <c r="K141" s="52"/>
      <c r="L141" s="37">
        <f t="shared" si="319"/>
        <v>235</v>
      </c>
      <c r="M141" s="2"/>
    </row>
    <row r="143" spans="1:37" ht="10.8" thickBot="1" x14ac:dyDescent="0.25"/>
    <row r="144" spans="1:37" x14ac:dyDescent="0.2">
      <c r="A144" s="27" t="s">
        <v>3</v>
      </c>
      <c r="B144" s="19" t="s">
        <v>67</v>
      </c>
      <c r="C144" s="19"/>
      <c r="D144" s="19"/>
      <c r="E144" s="19"/>
      <c r="F144" s="19"/>
      <c r="G144" s="19"/>
      <c r="H144" s="19"/>
      <c r="I144" s="19"/>
      <c r="J144" s="26"/>
      <c r="K144" s="19"/>
      <c r="L144" s="28"/>
    </row>
    <row r="145" spans="1:13" ht="10.8" thickBot="1" x14ac:dyDescent="0.25">
      <c r="A145" s="20" t="s">
        <v>68</v>
      </c>
      <c r="B145" s="23" t="s">
        <v>15</v>
      </c>
      <c r="C145" s="24" t="s">
        <v>76</v>
      </c>
      <c r="D145" s="24" t="s">
        <v>77</v>
      </c>
      <c r="E145" s="25" t="s">
        <v>8</v>
      </c>
      <c r="F145" s="24" t="s">
        <v>9</v>
      </c>
      <c r="G145" s="24" t="s">
        <v>10</v>
      </c>
      <c r="H145" s="24" t="s">
        <v>11</v>
      </c>
      <c r="I145" s="24" t="s">
        <v>14</v>
      </c>
      <c r="J145" s="20" t="s">
        <v>13</v>
      </c>
      <c r="K145" s="4"/>
      <c r="L145" s="29" t="s">
        <v>69</v>
      </c>
    </row>
    <row r="146" spans="1:13" x14ac:dyDescent="0.2">
      <c r="A146" s="21" t="s">
        <v>5</v>
      </c>
      <c r="B146" s="87">
        <v>4</v>
      </c>
      <c r="C146" s="73">
        <v>3</v>
      </c>
      <c r="D146" s="73">
        <v>6</v>
      </c>
      <c r="E146" s="88">
        <v>10</v>
      </c>
      <c r="F146" s="73">
        <v>12</v>
      </c>
      <c r="G146" s="73">
        <v>18</v>
      </c>
      <c r="H146" s="73">
        <v>15</v>
      </c>
      <c r="I146" s="73">
        <v>16</v>
      </c>
      <c r="J146" s="73">
        <v>10</v>
      </c>
      <c r="K146" s="77"/>
      <c r="L146" s="30">
        <f>SUM(B146:J146)</f>
        <v>94</v>
      </c>
      <c r="M146" s="2"/>
    </row>
    <row r="147" spans="1:13" x14ac:dyDescent="0.2">
      <c r="A147" s="21" t="s">
        <v>6</v>
      </c>
      <c r="B147" s="87">
        <v>1</v>
      </c>
      <c r="C147" s="73">
        <v>3</v>
      </c>
      <c r="D147" s="73">
        <v>1</v>
      </c>
      <c r="E147" s="73">
        <v>8</v>
      </c>
      <c r="F147" s="73">
        <v>10</v>
      </c>
      <c r="G147" s="73">
        <v>10</v>
      </c>
      <c r="H147" s="73">
        <v>12</v>
      </c>
      <c r="I147" s="73">
        <v>6</v>
      </c>
      <c r="J147" s="73">
        <v>6</v>
      </c>
      <c r="K147" s="75"/>
      <c r="L147" s="31">
        <f>SUM(B147:J147)</f>
        <v>57</v>
      </c>
      <c r="M147" s="2"/>
    </row>
    <row r="148" spans="1:13" x14ac:dyDescent="0.2">
      <c r="A148" s="21" t="s">
        <v>7</v>
      </c>
      <c r="B148" s="87">
        <v>3</v>
      </c>
      <c r="C148" s="73">
        <v>2</v>
      </c>
      <c r="D148" s="73">
        <v>5</v>
      </c>
      <c r="E148" s="88">
        <v>6</v>
      </c>
      <c r="F148" s="73">
        <v>12</v>
      </c>
      <c r="G148" s="73">
        <v>18</v>
      </c>
      <c r="H148" s="73">
        <v>17</v>
      </c>
      <c r="I148" s="73">
        <v>17</v>
      </c>
      <c r="J148" s="73">
        <v>5</v>
      </c>
      <c r="K148" s="76"/>
      <c r="L148" s="32">
        <f>SUM(B148:J148)</f>
        <v>85</v>
      </c>
      <c r="M148" s="2"/>
    </row>
    <row r="149" spans="1:13" ht="10.8" thickBot="1" x14ac:dyDescent="0.25">
      <c r="A149" s="22" t="s">
        <v>66</v>
      </c>
      <c r="B149" s="33">
        <f t="shared" ref="B149:L149" si="320">SUM(B146:B148)</f>
        <v>8</v>
      </c>
      <c r="C149" s="34">
        <f t="shared" si="320"/>
        <v>8</v>
      </c>
      <c r="D149" s="49">
        <f t="shared" si="320"/>
        <v>12</v>
      </c>
      <c r="E149" s="35">
        <f t="shared" si="320"/>
        <v>24</v>
      </c>
      <c r="F149" s="34">
        <f t="shared" si="320"/>
        <v>34</v>
      </c>
      <c r="G149" s="34">
        <f t="shared" si="320"/>
        <v>46</v>
      </c>
      <c r="H149" s="34">
        <f t="shared" si="320"/>
        <v>44</v>
      </c>
      <c r="I149" s="34">
        <f t="shared" si="320"/>
        <v>39</v>
      </c>
      <c r="J149" s="36">
        <f t="shared" si="320"/>
        <v>21</v>
      </c>
      <c r="K149" s="52"/>
      <c r="L149" s="37">
        <f t="shared" si="320"/>
        <v>236</v>
      </c>
      <c r="M149" s="2"/>
    </row>
    <row r="151" spans="1:13" ht="10.8" thickBot="1" x14ac:dyDescent="0.25"/>
    <row r="152" spans="1:13" x14ac:dyDescent="0.2">
      <c r="A152" s="27" t="s">
        <v>2</v>
      </c>
      <c r="B152" s="19" t="s">
        <v>67</v>
      </c>
      <c r="C152" s="19"/>
      <c r="D152" s="19"/>
      <c r="E152" s="19"/>
      <c r="F152" s="19"/>
      <c r="G152" s="19"/>
      <c r="H152" s="19"/>
      <c r="I152" s="19"/>
      <c r="J152" s="26"/>
      <c r="K152" s="19"/>
      <c r="L152" s="28"/>
    </row>
    <row r="153" spans="1:13" ht="10.8" thickBot="1" x14ac:dyDescent="0.25">
      <c r="A153" s="20" t="s">
        <v>68</v>
      </c>
      <c r="B153" s="23" t="s">
        <v>15</v>
      </c>
      <c r="C153" s="24" t="s">
        <v>76</v>
      </c>
      <c r="D153" s="24" t="s">
        <v>77</v>
      </c>
      <c r="E153" s="25" t="s">
        <v>8</v>
      </c>
      <c r="F153" s="24" t="s">
        <v>9</v>
      </c>
      <c r="G153" s="24" t="s">
        <v>10</v>
      </c>
      <c r="H153" s="24" t="s">
        <v>11</v>
      </c>
      <c r="I153" s="24" t="s">
        <v>14</v>
      </c>
      <c r="J153" s="20" t="s">
        <v>13</v>
      </c>
      <c r="K153" s="4"/>
      <c r="L153" s="29" t="s">
        <v>69</v>
      </c>
    </row>
    <row r="154" spans="1:13" x14ac:dyDescent="0.2">
      <c r="A154" s="21" t="s">
        <v>5</v>
      </c>
      <c r="B154" s="87">
        <v>2</v>
      </c>
      <c r="C154" s="73">
        <v>6</v>
      </c>
      <c r="D154" s="73">
        <v>6</v>
      </c>
      <c r="E154" s="88">
        <v>10</v>
      </c>
      <c r="F154" s="73">
        <v>12</v>
      </c>
      <c r="G154" s="73">
        <v>17</v>
      </c>
      <c r="H154" s="73">
        <v>18</v>
      </c>
      <c r="I154" s="73">
        <v>14</v>
      </c>
      <c r="J154" s="73">
        <v>6</v>
      </c>
      <c r="K154" s="77"/>
      <c r="L154" s="30">
        <f>SUM(B154:J154)</f>
        <v>91</v>
      </c>
      <c r="M154" s="2"/>
    </row>
    <row r="155" spans="1:13" x14ac:dyDescent="0.2">
      <c r="A155" s="21" t="s">
        <v>6</v>
      </c>
      <c r="B155" s="87">
        <v>1</v>
      </c>
      <c r="C155" s="73">
        <v>3</v>
      </c>
      <c r="D155" s="73">
        <v>2</v>
      </c>
      <c r="E155" s="73">
        <v>6</v>
      </c>
      <c r="F155" s="73">
        <v>12</v>
      </c>
      <c r="G155" s="73">
        <v>10</v>
      </c>
      <c r="H155" s="73">
        <v>12</v>
      </c>
      <c r="I155" s="73">
        <v>6</v>
      </c>
      <c r="J155" s="73">
        <v>5</v>
      </c>
      <c r="K155" s="75"/>
      <c r="L155" s="31">
        <f>SUM(B155:J155)</f>
        <v>57</v>
      </c>
      <c r="M155" s="2"/>
    </row>
    <row r="156" spans="1:13" x14ac:dyDescent="0.2">
      <c r="A156" s="21" t="s">
        <v>7</v>
      </c>
      <c r="B156" s="87">
        <v>3</v>
      </c>
      <c r="C156" s="73">
        <v>3</v>
      </c>
      <c r="D156" s="73">
        <v>4</v>
      </c>
      <c r="E156" s="88">
        <v>6</v>
      </c>
      <c r="F156" s="73">
        <v>12</v>
      </c>
      <c r="G156" s="73">
        <v>18</v>
      </c>
      <c r="H156" s="73">
        <v>17</v>
      </c>
      <c r="I156" s="73">
        <v>18</v>
      </c>
      <c r="J156" s="73">
        <v>6</v>
      </c>
      <c r="K156" s="76"/>
      <c r="L156" s="32">
        <f>SUM(B156:J156)</f>
        <v>87</v>
      </c>
      <c r="M156" s="2"/>
    </row>
    <row r="157" spans="1:13" ht="10.8" thickBot="1" x14ac:dyDescent="0.25">
      <c r="A157" s="22" t="s">
        <v>66</v>
      </c>
      <c r="B157" s="33">
        <f t="shared" ref="B157:L157" si="321">SUM(B154:B156)</f>
        <v>6</v>
      </c>
      <c r="C157" s="34">
        <f t="shared" si="321"/>
        <v>12</v>
      </c>
      <c r="D157" s="49">
        <f t="shared" si="321"/>
        <v>12</v>
      </c>
      <c r="E157" s="35">
        <f t="shared" si="321"/>
        <v>22</v>
      </c>
      <c r="F157" s="34">
        <f t="shared" si="321"/>
        <v>36</v>
      </c>
      <c r="G157" s="34">
        <f t="shared" si="321"/>
        <v>45</v>
      </c>
      <c r="H157" s="34">
        <f t="shared" si="321"/>
        <v>47</v>
      </c>
      <c r="I157" s="34">
        <f t="shared" si="321"/>
        <v>38</v>
      </c>
      <c r="J157" s="36">
        <f t="shared" si="321"/>
        <v>17</v>
      </c>
      <c r="K157" s="52"/>
      <c r="L157" s="37">
        <f t="shared" si="321"/>
        <v>235</v>
      </c>
      <c r="M157" s="2"/>
    </row>
    <row r="159" spans="1:13" ht="10.8" thickBot="1" x14ac:dyDescent="0.25"/>
    <row r="160" spans="1:13" x14ac:dyDescent="0.2">
      <c r="A160" s="27" t="s">
        <v>1</v>
      </c>
      <c r="B160" s="19" t="s">
        <v>67</v>
      </c>
      <c r="C160" s="19"/>
      <c r="D160" s="19"/>
      <c r="E160" s="19"/>
      <c r="F160" s="19"/>
      <c r="G160" s="19"/>
      <c r="H160" s="19"/>
      <c r="I160" s="19"/>
      <c r="J160" s="26"/>
      <c r="K160" s="19"/>
      <c r="L160" s="28"/>
    </row>
    <row r="161" spans="1:13" ht="10.8" thickBot="1" x14ac:dyDescent="0.25">
      <c r="A161" s="20" t="s">
        <v>68</v>
      </c>
      <c r="B161" s="23" t="s">
        <v>15</v>
      </c>
      <c r="C161" s="24" t="s">
        <v>76</v>
      </c>
      <c r="D161" s="24" t="s">
        <v>77</v>
      </c>
      <c r="E161" s="25" t="s">
        <v>8</v>
      </c>
      <c r="F161" s="24" t="s">
        <v>9</v>
      </c>
      <c r="G161" s="24" t="s">
        <v>10</v>
      </c>
      <c r="H161" s="24" t="s">
        <v>11</v>
      </c>
      <c r="I161" s="24" t="s">
        <v>14</v>
      </c>
      <c r="J161" s="20" t="s">
        <v>13</v>
      </c>
      <c r="K161" s="4"/>
      <c r="L161" s="29" t="s">
        <v>69</v>
      </c>
    </row>
    <row r="162" spans="1:13" x14ac:dyDescent="0.2">
      <c r="A162" s="21" t="s">
        <v>5</v>
      </c>
      <c r="B162" s="87">
        <v>3</v>
      </c>
      <c r="C162" s="73">
        <v>5</v>
      </c>
      <c r="D162" s="73">
        <v>6</v>
      </c>
      <c r="E162" s="88">
        <v>12</v>
      </c>
      <c r="F162" s="73">
        <v>12</v>
      </c>
      <c r="G162" s="73">
        <v>18</v>
      </c>
      <c r="H162" s="73">
        <v>18</v>
      </c>
      <c r="I162" s="73">
        <v>12</v>
      </c>
      <c r="J162" s="73">
        <v>5</v>
      </c>
      <c r="K162" s="77"/>
      <c r="L162" s="30">
        <f>SUM(B162:J162)</f>
        <v>91</v>
      </c>
      <c r="M162" s="2"/>
    </row>
    <row r="163" spans="1:13" x14ac:dyDescent="0.2">
      <c r="A163" s="21" t="s">
        <v>6</v>
      </c>
      <c r="B163" s="87">
        <v>0</v>
      </c>
      <c r="C163" s="73">
        <v>2</v>
      </c>
      <c r="D163" s="73">
        <v>4</v>
      </c>
      <c r="E163" s="73">
        <v>6</v>
      </c>
      <c r="F163" s="73">
        <v>12</v>
      </c>
      <c r="G163" s="73">
        <v>12</v>
      </c>
      <c r="H163" s="73">
        <v>11</v>
      </c>
      <c r="I163" s="73">
        <v>6</v>
      </c>
      <c r="J163" s="73">
        <v>6</v>
      </c>
      <c r="K163" s="75"/>
      <c r="L163" s="31">
        <f>SUM(B163:J163)</f>
        <v>59</v>
      </c>
      <c r="M163" s="2"/>
    </row>
    <row r="164" spans="1:13" x14ac:dyDescent="0.2">
      <c r="A164" s="21" t="s">
        <v>7</v>
      </c>
      <c r="B164" s="87">
        <v>3</v>
      </c>
      <c r="C164" s="73">
        <v>5</v>
      </c>
      <c r="D164" s="73">
        <v>2</v>
      </c>
      <c r="E164" s="88">
        <v>7</v>
      </c>
      <c r="F164" s="73">
        <v>12</v>
      </c>
      <c r="G164" s="73">
        <v>18</v>
      </c>
      <c r="H164" s="73">
        <v>17</v>
      </c>
      <c r="I164" s="73">
        <v>17</v>
      </c>
      <c r="J164" s="73">
        <v>6</v>
      </c>
      <c r="K164" s="76"/>
      <c r="L164" s="32">
        <f>SUM(B164:J164)</f>
        <v>87</v>
      </c>
      <c r="M164" s="2"/>
    </row>
    <row r="165" spans="1:13" ht="10.8" thickBot="1" x14ac:dyDescent="0.25">
      <c r="A165" s="22" t="s">
        <v>66</v>
      </c>
      <c r="B165" s="33">
        <f t="shared" ref="B165:L165" si="322">SUM(B162:B164)</f>
        <v>6</v>
      </c>
      <c r="C165" s="34">
        <f t="shared" si="322"/>
        <v>12</v>
      </c>
      <c r="D165" s="49">
        <f t="shared" si="322"/>
        <v>12</v>
      </c>
      <c r="E165" s="35">
        <f t="shared" si="322"/>
        <v>25</v>
      </c>
      <c r="F165" s="34">
        <f t="shared" si="322"/>
        <v>36</v>
      </c>
      <c r="G165" s="34">
        <f t="shared" si="322"/>
        <v>48</v>
      </c>
      <c r="H165" s="34">
        <f t="shared" si="322"/>
        <v>46</v>
      </c>
      <c r="I165" s="34">
        <f t="shared" si="322"/>
        <v>35</v>
      </c>
      <c r="J165" s="36">
        <f t="shared" si="322"/>
        <v>17</v>
      </c>
      <c r="K165" s="52"/>
      <c r="L165" s="37">
        <f t="shared" si="322"/>
        <v>237</v>
      </c>
      <c r="M165" s="2"/>
    </row>
    <row r="167" spans="1:13" ht="10.8" thickBot="1" x14ac:dyDescent="0.25"/>
    <row r="168" spans="1:13" x14ac:dyDescent="0.2">
      <c r="A168" s="27" t="s">
        <v>0</v>
      </c>
      <c r="B168" s="19" t="s">
        <v>67</v>
      </c>
      <c r="C168" s="19"/>
      <c r="D168" s="19"/>
      <c r="E168" s="19"/>
      <c r="F168" s="19"/>
      <c r="G168" s="19"/>
      <c r="H168" s="19"/>
      <c r="I168" s="19"/>
      <c r="J168" s="26"/>
      <c r="K168" s="19"/>
      <c r="L168" s="28"/>
    </row>
    <row r="169" spans="1:13" ht="10.8" thickBot="1" x14ac:dyDescent="0.25">
      <c r="A169" s="20" t="s">
        <v>68</v>
      </c>
      <c r="B169" s="23" t="s">
        <v>15</v>
      </c>
      <c r="C169" s="24" t="s">
        <v>76</v>
      </c>
      <c r="D169" s="24" t="s">
        <v>77</v>
      </c>
      <c r="E169" s="25" t="s">
        <v>8</v>
      </c>
      <c r="F169" s="24" t="s">
        <v>9</v>
      </c>
      <c r="G169" s="24" t="s">
        <v>10</v>
      </c>
      <c r="H169" s="24" t="s">
        <v>11</v>
      </c>
      <c r="I169" s="24" t="s">
        <v>14</v>
      </c>
      <c r="J169" s="20" t="s">
        <v>13</v>
      </c>
      <c r="K169" s="4"/>
      <c r="L169" s="29" t="s">
        <v>69</v>
      </c>
    </row>
    <row r="170" spans="1:13" x14ac:dyDescent="0.2">
      <c r="A170" s="21" t="s">
        <v>5</v>
      </c>
      <c r="B170" s="87">
        <v>3</v>
      </c>
      <c r="C170" s="73">
        <v>5</v>
      </c>
      <c r="D170" s="73">
        <v>5</v>
      </c>
      <c r="E170" s="88">
        <v>12</v>
      </c>
      <c r="F170" s="73">
        <v>12</v>
      </c>
      <c r="G170" s="73">
        <v>18</v>
      </c>
      <c r="H170" s="73">
        <v>18</v>
      </c>
      <c r="I170" s="73">
        <v>12</v>
      </c>
      <c r="J170" s="73">
        <v>6</v>
      </c>
      <c r="K170" s="77"/>
      <c r="L170" s="30">
        <f>SUM(B170:J170)</f>
        <v>91</v>
      </c>
      <c r="M170" s="2"/>
    </row>
    <row r="171" spans="1:13" x14ac:dyDescent="0.2">
      <c r="A171" s="21" t="s">
        <v>6</v>
      </c>
      <c r="B171" s="87">
        <v>0</v>
      </c>
      <c r="C171" s="73">
        <v>3</v>
      </c>
      <c r="D171" s="73">
        <v>4</v>
      </c>
      <c r="E171" s="73">
        <v>6</v>
      </c>
      <c r="F171" s="73">
        <v>12</v>
      </c>
      <c r="G171" s="73">
        <v>11</v>
      </c>
      <c r="H171" s="73">
        <v>12</v>
      </c>
      <c r="I171" s="73">
        <v>5</v>
      </c>
      <c r="J171" s="73">
        <v>6</v>
      </c>
      <c r="K171" s="75"/>
      <c r="L171" s="31">
        <f>SUM(B171:J171)</f>
        <v>59</v>
      </c>
      <c r="M171" s="2"/>
    </row>
    <row r="172" spans="1:13" x14ac:dyDescent="0.2">
      <c r="A172" s="21" t="s">
        <v>7</v>
      </c>
      <c r="B172" s="87">
        <v>2</v>
      </c>
      <c r="C172" s="73">
        <v>4</v>
      </c>
      <c r="D172" s="73">
        <v>3</v>
      </c>
      <c r="E172" s="88">
        <v>8</v>
      </c>
      <c r="F172" s="73">
        <v>12</v>
      </c>
      <c r="G172" s="73">
        <v>18</v>
      </c>
      <c r="H172" s="73">
        <v>18</v>
      </c>
      <c r="I172" s="73">
        <v>22</v>
      </c>
      <c r="J172" s="73">
        <v>0</v>
      </c>
      <c r="K172" s="76"/>
      <c r="L172" s="32">
        <f>SUM(B172:J172)</f>
        <v>87</v>
      </c>
      <c r="M172" s="2"/>
    </row>
    <row r="173" spans="1:13" ht="10.8" thickBot="1" x14ac:dyDescent="0.25">
      <c r="A173" s="22" t="s">
        <v>66</v>
      </c>
      <c r="B173" s="33">
        <f t="shared" ref="B173:L173" si="323">SUM(B170:B172)</f>
        <v>5</v>
      </c>
      <c r="C173" s="34">
        <f t="shared" si="323"/>
        <v>12</v>
      </c>
      <c r="D173" s="49">
        <f t="shared" si="323"/>
        <v>12</v>
      </c>
      <c r="E173" s="35">
        <f t="shared" si="323"/>
        <v>26</v>
      </c>
      <c r="F173" s="34">
        <f t="shared" si="323"/>
        <v>36</v>
      </c>
      <c r="G173" s="34">
        <f t="shared" si="323"/>
        <v>47</v>
      </c>
      <c r="H173" s="34">
        <f t="shared" si="323"/>
        <v>48</v>
      </c>
      <c r="I173" s="34">
        <f t="shared" si="323"/>
        <v>39</v>
      </c>
      <c r="J173" s="36">
        <f t="shared" si="323"/>
        <v>12</v>
      </c>
      <c r="K173" s="52"/>
      <c r="L173" s="37">
        <f t="shared" si="323"/>
        <v>237</v>
      </c>
      <c r="M173" s="2"/>
    </row>
    <row r="175" spans="1:13" ht="10.8" thickBot="1" x14ac:dyDescent="0.25"/>
    <row r="176" spans="1:13" x14ac:dyDescent="0.2">
      <c r="A176" s="27" t="s">
        <v>70</v>
      </c>
      <c r="B176" s="19" t="s">
        <v>67</v>
      </c>
      <c r="C176" s="19"/>
      <c r="D176" s="19"/>
      <c r="E176" s="19"/>
      <c r="F176" s="19"/>
      <c r="G176" s="19"/>
      <c r="H176" s="19"/>
      <c r="I176" s="19"/>
      <c r="J176" s="26"/>
      <c r="K176" s="19"/>
      <c r="L176" s="28"/>
    </row>
    <row r="177" spans="1:13" ht="10.8" thickBot="1" x14ac:dyDescent="0.25">
      <c r="A177" s="20" t="s">
        <v>68</v>
      </c>
      <c r="B177" s="23" t="s">
        <v>15</v>
      </c>
      <c r="C177" s="24" t="s">
        <v>76</v>
      </c>
      <c r="D177" s="24" t="s">
        <v>77</v>
      </c>
      <c r="E177" s="25" t="s">
        <v>8</v>
      </c>
      <c r="F177" s="24" t="s">
        <v>9</v>
      </c>
      <c r="G177" s="24" t="s">
        <v>10</v>
      </c>
      <c r="H177" s="24" t="s">
        <v>11</v>
      </c>
      <c r="I177" s="24" t="s">
        <v>14</v>
      </c>
      <c r="J177" s="20" t="s">
        <v>13</v>
      </c>
      <c r="K177" s="4"/>
      <c r="L177" s="29" t="s">
        <v>69</v>
      </c>
    </row>
    <row r="178" spans="1:13" x14ac:dyDescent="0.2">
      <c r="A178" s="21" t="s">
        <v>5</v>
      </c>
      <c r="B178" s="87">
        <v>3</v>
      </c>
      <c r="C178" s="73">
        <v>5</v>
      </c>
      <c r="D178" s="73">
        <v>6</v>
      </c>
      <c r="E178" s="88">
        <v>12</v>
      </c>
      <c r="F178" s="73">
        <v>12</v>
      </c>
      <c r="G178" s="73">
        <v>18</v>
      </c>
      <c r="H178" s="73">
        <v>18</v>
      </c>
      <c r="I178" s="73">
        <v>12</v>
      </c>
      <c r="J178" s="73">
        <v>7</v>
      </c>
      <c r="K178" s="77"/>
      <c r="L178" s="30">
        <f>SUM(B178:J178)</f>
        <v>93</v>
      </c>
      <c r="M178" s="2"/>
    </row>
    <row r="179" spans="1:13" x14ac:dyDescent="0.2">
      <c r="A179" s="21" t="s">
        <v>6</v>
      </c>
      <c r="B179" s="87">
        <v>0</v>
      </c>
      <c r="C179" s="73">
        <v>3</v>
      </c>
      <c r="D179" s="73">
        <v>3</v>
      </c>
      <c r="E179" s="73">
        <v>7</v>
      </c>
      <c r="F179" s="73">
        <v>12</v>
      </c>
      <c r="G179" s="73">
        <v>12</v>
      </c>
      <c r="H179" s="73">
        <v>11</v>
      </c>
      <c r="I179" s="73">
        <v>4</v>
      </c>
      <c r="J179" s="73">
        <v>4</v>
      </c>
      <c r="K179" s="75"/>
      <c r="L179" s="31">
        <f>SUM(B179:J179)</f>
        <v>56</v>
      </c>
      <c r="M179" s="2"/>
    </row>
    <row r="180" spans="1:13" x14ac:dyDescent="0.2">
      <c r="A180" s="21" t="s">
        <v>7</v>
      </c>
      <c r="B180" s="87">
        <v>1</v>
      </c>
      <c r="C180" s="73">
        <v>4</v>
      </c>
      <c r="D180" s="73">
        <v>3</v>
      </c>
      <c r="E180" s="88">
        <v>8</v>
      </c>
      <c r="F180" s="73">
        <v>12</v>
      </c>
      <c r="G180" s="73">
        <v>18</v>
      </c>
      <c r="H180" s="73">
        <v>18</v>
      </c>
      <c r="I180" s="73">
        <v>14</v>
      </c>
      <c r="J180" s="73">
        <v>5</v>
      </c>
      <c r="K180" s="76"/>
      <c r="L180" s="32">
        <f>SUM(B180:J180)</f>
        <v>83</v>
      </c>
      <c r="M180" s="2"/>
    </row>
    <row r="181" spans="1:13" ht="10.8" thickBot="1" x14ac:dyDescent="0.25">
      <c r="A181" s="22" t="s">
        <v>66</v>
      </c>
      <c r="B181" s="33">
        <f t="shared" ref="B181:L181" si="324">SUM(B178:B180)</f>
        <v>4</v>
      </c>
      <c r="C181" s="34">
        <f t="shared" si="324"/>
        <v>12</v>
      </c>
      <c r="D181" s="49">
        <f t="shared" si="324"/>
        <v>12</v>
      </c>
      <c r="E181" s="35">
        <f t="shared" si="324"/>
        <v>27</v>
      </c>
      <c r="F181" s="34">
        <f t="shared" si="324"/>
        <v>36</v>
      </c>
      <c r="G181" s="34">
        <f t="shared" si="324"/>
        <v>48</v>
      </c>
      <c r="H181" s="34">
        <f t="shared" si="324"/>
        <v>47</v>
      </c>
      <c r="I181" s="34">
        <f t="shared" si="324"/>
        <v>30</v>
      </c>
      <c r="J181" s="36">
        <f t="shared" si="324"/>
        <v>16</v>
      </c>
      <c r="K181" s="52"/>
      <c r="L181" s="37">
        <f t="shared" si="324"/>
        <v>232</v>
      </c>
      <c r="M181" s="2"/>
    </row>
    <row r="183" spans="1:13" ht="10.8" thickBot="1" x14ac:dyDescent="0.25"/>
    <row r="184" spans="1:13" x14ac:dyDescent="0.2">
      <c r="A184" s="27" t="s">
        <v>71</v>
      </c>
      <c r="B184" s="19" t="s">
        <v>67</v>
      </c>
      <c r="C184" s="19"/>
      <c r="D184" s="19"/>
      <c r="E184" s="19"/>
      <c r="F184" s="19"/>
      <c r="G184" s="19"/>
      <c r="H184" s="19"/>
      <c r="I184" s="19"/>
      <c r="J184" s="26"/>
      <c r="K184" s="19"/>
      <c r="L184" s="28"/>
    </row>
    <row r="185" spans="1:13" ht="10.8" thickBot="1" x14ac:dyDescent="0.25">
      <c r="A185" s="20" t="s">
        <v>68</v>
      </c>
      <c r="B185" s="23" t="s">
        <v>15</v>
      </c>
      <c r="C185" s="24" t="s">
        <v>76</v>
      </c>
      <c r="D185" s="24" t="s">
        <v>77</v>
      </c>
      <c r="E185" s="25" t="s">
        <v>8</v>
      </c>
      <c r="F185" s="24" t="s">
        <v>9</v>
      </c>
      <c r="G185" s="24" t="s">
        <v>10</v>
      </c>
      <c r="H185" s="24" t="s">
        <v>11</v>
      </c>
      <c r="I185" s="24" t="s">
        <v>14</v>
      </c>
      <c r="J185" s="20" t="s">
        <v>13</v>
      </c>
      <c r="K185" s="4"/>
      <c r="L185" s="29" t="s">
        <v>69</v>
      </c>
    </row>
    <row r="186" spans="1:13" x14ac:dyDescent="0.2">
      <c r="A186" s="21" t="s">
        <v>5</v>
      </c>
      <c r="B186" s="87">
        <v>2</v>
      </c>
      <c r="C186" s="73">
        <v>6</v>
      </c>
      <c r="D186" s="73">
        <v>5</v>
      </c>
      <c r="E186" s="88">
        <v>11</v>
      </c>
      <c r="F186" s="73">
        <v>12</v>
      </c>
      <c r="G186" s="73">
        <v>18</v>
      </c>
      <c r="H186" s="73">
        <v>15</v>
      </c>
      <c r="I186" s="73">
        <v>12</v>
      </c>
      <c r="J186" s="73">
        <v>6</v>
      </c>
      <c r="K186" s="77"/>
      <c r="L186" s="30">
        <f>SUM(B186:J186)</f>
        <v>87</v>
      </c>
      <c r="M186" s="2"/>
    </row>
    <row r="187" spans="1:13" x14ac:dyDescent="0.2">
      <c r="A187" s="21" t="s">
        <v>6</v>
      </c>
      <c r="B187" s="87">
        <v>0</v>
      </c>
      <c r="C187" s="73">
        <v>3</v>
      </c>
      <c r="D187" s="73">
        <v>3</v>
      </c>
      <c r="E187" s="73">
        <v>6</v>
      </c>
      <c r="F187" s="73">
        <v>12</v>
      </c>
      <c r="G187" s="73">
        <v>11</v>
      </c>
      <c r="H187" s="73">
        <v>12</v>
      </c>
      <c r="I187" s="73">
        <v>8</v>
      </c>
      <c r="J187" s="73"/>
      <c r="K187" s="75"/>
      <c r="L187" s="31">
        <f>SUM(B187:J187)</f>
        <v>55</v>
      </c>
      <c r="M187" s="2"/>
    </row>
    <row r="188" spans="1:13" x14ac:dyDescent="0.2">
      <c r="A188" s="21" t="s">
        <v>7</v>
      </c>
      <c r="B188" s="87">
        <v>2</v>
      </c>
      <c r="C188" s="73">
        <v>3</v>
      </c>
      <c r="D188" s="73">
        <v>4</v>
      </c>
      <c r="E188" s="88">
        <v>6</v>
      </c>
      <c r="F188" s="73">
        <v>12</v>
      </c>
      <c r="G188" s="73">
        <v>18</v>
      </c>
      <c r="H188" s="73">
        <v>18</v>
      </c>
      <c r="I188" s="73">
        <v>14</v>
      </c>
      <c r="J188" s="73">
        <v>5</v>
      </c>
      <c r="K188" s="76"/>
      <c r="L188" s="32">
        <f>SUM(B188:J188)</f>
        <v>82</v>
      </c>
      <c r="M188" s="2"/>
    </row>
    <row r="189" spans="1:13" ht="10.8" thickBot="1" x14ac:dyDescent="0.25">
      <c r="A189" s="22" t="s">
        <v>66</v>
      </c>
      <c r="B189" s="33">
        <f t="shared" ref="B189:L189" si="325">SUM(B186:B188)</f>
        <v>4</v>
      </c>
      <c r="C189" s="34">
        <f t="shared" si="325"/>
        <v>12</v>
      </c>
      <c r="D189" s="49">
        <f t="shared" si="325"/>
        <v>12</v>
      </c>
      <c r="E189" s="35">
        <f t="shared" si="325"/>
        <v>23</v>
      </c>
      <c r="F189" s="34">
        <f t="shared" si="325"/>
        <v>36</v>
      </c>
      <c r="G189" s="34">
        <f t="shared" si="325"/>
        <v>47</v>
      </c>
      <c r="H189" s="34">
        <f t="shared" si="325"/>
        <v>45</v>
      </c>
      <c r="I189" s="34">
        <f t="shared" si="325"/>
        <v>34</v>
      </c>
      <c r="J189" s="36">
        <f t="shared" si="325"/>
        <v>11</v>
      </c>
      <c r="K189" s="52"/>
      <c r="L189" s="37">
        <f t="shared" si="325"/>
        <v>224</v>
      </c>
      <c r="M189" s="2"/>
    </row>
    <row r="190" spans="1:13" x14ac:dyDescent="0.2">
      <c r="D190" s="2"/>
    </row>
    <row r="191" spans="1:13" ht="10.8" thickBot="1" x14ac:dyDescent="0.25">
      <c r="D191" s="2"/>
    </row>
    <row r="192" spans="1:13" x14ac:dyDescent="0.2">
      <c r="A192" s="27" t="s">
        <v>72</v>
      </c>
      <c r="B192" s="19" t="s">
        <v>67</v>
      </c>
      <c r="C192" s="19"/>
      <c r="D192" s="19"/>
      <c r="E192" s="19"/>
      <c r="F192" s="19"/>
      <c r="G192" s="19"/>
      <c r="H192" s="19"/>
      <c r="I192" s="19"/>
      <c r="J192" s="26"/>
      <c r="K192" s="19"/>
      <c r="L192" s="28"/>
    </row>
    <row r="193" spans="1:13" ht="10.8" thickBot="1" x14ac:dyDescent="0.25">
      <c r="A193" s="20" t="s">
        <v>68</v>
      </c>
      <c r="B193" s="23" t="s">
        <v>15</v>
      </c>
      <c r="C193" s="24" t="s">
        <v>76</v>
      </c>
      <c r="D193" s="24" t="s">
        <v>77</v>
      </c>
      <c r="E193" s="25" t="s">
        <v>8</v>
      </c>
      <c r="F193" s="24" t="s">
        <v>9</v>
      </c>
      <c r="G193" s="24" t="s">
        <v>10</v>
      </c>
      <c r="H193" s="24" t="s">
        <v>11</v>
      </c>
      <c r="I193" s="24" t="s">
        <v>14</v>
      </c>
      <c r="J193" s="20" t="s">
        <v>13</v>
      </c>
      <c r="K193" s="4"/>
      <c r="L193" s="29" t="s">
        <v>69</v>
      </c>
    </row>
    <row r="194" spans="1:13" x14ac:dyDescent="0.2">
      <c r="A194" s="21" t="s">
        <v>5</v>
      </c>
      <c r="B194" s="87">
        <v>2</v>
      </c>
      <c r="C194" s="73">
        <v>6</v>
      </c>
      <c r="D194" s="73">
        <v>4</v>
      </c>
      <c r="E194" s="88">
        <v>9</v>
      </c>
      <c r="F194" s="73">
        <v>11</v>
      </c>
      <c r="G194" s="73">
        <v>18</v>
      </c>
      <c r="H194" s="73">
        <v>16</v>
      </c>
      <c r="I194" s="73">
        <v>12</v>
      </c>
      <c r="J194" s="73">
        <v>5</v>
      </c>
      <c r="K194" s="77"/>
      <c r="L194" s="30">
        <f>SUM(B194:J194)</f>
        <v>83</v>
      </c>
      <c r="M194" s="2"/>
    </row>
    <row r="195" spans="1:13" x14ac:dyDescent="0.2">
      <c r="A195" s="21" t="s">
        <v>6</v>
      </c>
      <c r="B195" s="87">
        <v>0</v>
      </c>
      <c r="C195" s="73">
        <v>2</v>
      </c>
      <c r="D195" s="73">
        <v>5</v>
      </c>
      <c r="E195" s="73">
        <v>5</v>
      </c>
      <c r="F195" s="73">
        <v>12</v>
      </c>
      <c r="G195" s="73">
        <v>12</v>
      </c>
      <c r="H195" s="73">
        <v>12</v>
      </c>
      <c r="I195" s="73">
        <v>8</v>
      </c>
      <c r="J195" s="73"/>
      <c r="K195" s="75"/>
      <c r="L195" s="31">
        <f>SUM(B195:J195)</f>
        <v>56</v>
      </c>
      <c r="M195" s="2"/>
    </row>
    <row r="196" spans="1:13" x14ac:dyDescent="0.2">
      <c r="A196" s="21" t="s">
        <v>7</v>
      </c>
      <c r="B196" s="87">
        <v>2</v>
      </c>
      <c r="C196" s="73">
        <v>4</v>
      </c>
      <c r="D196" s="73">
        <v>3</v>
      </c>
      <c r="E196" s="88">
        <v>6</v>
      </c>
      <c r="F196" s="73">
        <v>12</v>
      </c>
      <c r="G196" s="73">
        <v>18</v>
      </c>
      <c r="H196" s="73">
        <v>17</v>
      </c>
      <c r="I196" s="73">
        <v>14</v>
      </c>
      <c r="J196" s="73"/>
      <c r="K196" s="76"/>
      <c r="L196" s="32">
        <f>SUM(B196:J196)</f>
        <v>76</v>
      </c>
      <c r="M196" s="2"/>
    </row>
    <row r="197" spans="1:13" ht="10.8" thickBot="1" x14ac:dyDescent="0.25">
      <c r="A197" s="22" t="s">
        <v>66</v>
      </c>
      <c r="B197" s="33">
        <f t="shared" ref="B197:L197" si="326">SUM(B194:B196)</f>
        <v>4</v>
      </c>
      <c r="C197" s="34">
        <f t="shared" si="326"/>
        <v>12</v>
      </c>
      <c r="D197" s="49">
        <f t="shared" si="326"/>
        <v>12</v>
      </c>
      <c r="E197" s="35">
        <f t="shared" si="326"/>
        <v>20</v>
      </c>
      <c r="F197" s="34">
        <f t="shared" si="326"/>
        <v>35</v>
      </c>
      <c r="G197" s="34">
        <f t="shared" si="326"/>
        <v>48</v>
      </c>
      <c r="H197" s="34">
        <f t="shared" si="326"/>
        <v>45</v>
      </c>
      <c r="I197" s="34">
        <f t="shared" si="326"/>
        <v>34</v>
      </c>
      <c r="J197" s="36">
        <f t="shared" si="326"/>
        <v>5</v>
      </c>
      <c r="K197" s="52"/>
      <c r="L197" s="37">
        <f t="shared" si="326"/>
        <v>215</v>
      </c>
      <c r="M197" s="2"/>
    </row>
    <row r="199" spans="1:13" ht="10.8" thickBot="1" x14ac:dyDescent="0.25"/>
    <row r="200" spans="1:13" x14ac:dyDescent="0.2">
      <c r="A200" s="27" t="s">
        <v>73</v>
      </c>
      <c r="B200" s="19" t="s">
        <v>67</v>
      </c>
      <c r="C200" s="19"/>
      <c r="D200" s="19"/>
      <c r="E200" s="19"/>
      <c r="F200" s="19"/>
      <c r="G200" s="19"/>
      <c r="H200" s="19"/>
      <c r="I200" s="19"/>
      <c r="J200" s="26"/>
      <c r="K200" s="19" t="s">
        <v>86</v>
      </c>
      <c r="L200" s="28"/>
    </row>
    <row r="201" spans="1:13" ht="10.8" thickBot="1" x14ac:dyDescent="0.25">
      <c r="A201" s="20" t="s">
        <v>68</v>
      </c>
      <c r="B201" s="23" t="s">
        <v>15</v>
      </c>
      <c r="C201" s="24" t="s">
        <v>76</v>
      </c>
      <c r="D201" s="24" t="s">
        <v>77</v>
      </c>
      <c r="E201" s="25" t="s">
        <v>8</v>
      </c>
      <c r="F201" s="24" t="s">
        <v>9</v>
      </c>
      <c r="G201" s="24" t="s">
        <v>10</v>
      </c>
      <c r="H201" s="24" t="s">
        <v>11</v>
      </c>
      <c r="I201" s="24" t="s">
        <v>14</v>
      </c>
      <c r="J201" s="20" t="s">
        <v>13</v>
      </c>
      <c r="K201" s="4" t="s">
        <v>85</v>
      </c>
      <c r="L201" s="29" t="s">
        <v>69</v>
      </c>
    </row>
    <row r="202" spans="1:13" x14ac:dyDescent="0.2">
      <c r="A202" s="21" t="s">
        <v>5</v>
      </c>
      <c r="B202" s="87">
        <v>3</v>
      </c>
      <c r="C202" s="73">
        <v>4</v>
      </c>
      <c r="D202" s="73">
        <v>4</v>
      </c>
      <c r="E202" s="88">
        <v>8</v>
      </c>
      <c r="F202" s="73">
        <v>13</v>
      </c>
      <c r="G202" s="73">
        <v>18</v>
      </c>
      <c r="H202" s="73">
        <v>18</v>
      </c>
      <c r="I202" s="73">
        <v>12</v>
      </c>
      <c r="J202" s="73">
        <v>5</v>
      </c>
      <c r="K202" s="89">
        <v>6</v>
      </c>
      <c r="L202" s="30">
        <f>SUM(B202:K202)</f>
        <v>91</v>
      </c>
      <c r="M202" s="2"/>
    </row>
    <row r="203" spans="1:13" x14ac:dyDescent="0.2">
      <c r="A203" s="21" t="s">
        <v>6</v>
      </c>
      <c r="B203" s="87">
        <v>0</v>
      </c>
      <c r="C203" s="73">
        <v>3</v>
      </c>
      <c r="D203" s="73">
        <v>2</v>
      </c>
      <c r="E203" s="73">
        <v>8</v>
      </c>
      <c r="F203" s="73">
        <v>12</v>
      </c>
      <c r="G203" s="73">
        <v>12</v>
      </c>
      <c r="H203" s="73">
        <v>12</v>
      </c>
      <c r="I203" s="73">
        <v>7</v>
      </c>
      <c r="J203" s="73">
        <v>0</v>
      </c>
      <c r="K203" s="90">
        <v>0</v>
      </c>
      <c r="L203" s="31">
        <f>SUM(B203:K203)</f>
        <v>56</v>
      </c>
      <c r="M203" s="2"/>
    </row>
    <row r="204" spans="1:13" x14ac:dyDescent="0.2">
      <c r="A204" s="21" t="s">
        <v>7</v>
      </c>
      <c r="B204" s="87">
        <v>1</v>
      </c>
      <c r="C204" s="73">
        <v>1</v>
      </c>
      <c r="D204" s="73">
        <v>6</v>
      </c>
      <c r="E204" s="88">
        <v>8</v>
      </c>
      <c r="F204" s="73">
        <v>12</v>
      </c>
      <c r="G204" s="73">
        <v>17</v>
      </c>
      <c r="H204" s="73">
        <v>18</v>
      </c>
      <c r="I204" s="73">
        <v>12</v>
      </c>
      <c r="J204" s="73">
        <v>0</v>
      </c>
      <c r="K204" s="91">
        <v>0</v>
      </c>
      <c r="L204" s="32">
        <f>SUM(B204:K204)</f>
        <v>75</v>
      </c>
      <c r="M204" s="2"/>
    </row>
    <row r="205" spans="1:13" ht="10.8" thickBot="1" x14ac:dyDescent="0.25">
      <c r="A205" s="22" t="s">
        <v>66</v>
      </c>
      <c r="B205" s="33">
        <f t="shared" ref="B205:L205" si="327">SUM(B202:B204)</f>
        <v>4</v>
      </c>
      <c r="C205" s="34">
        <f t="shared" si="327"/>
        <v>8</v>
      </c>
      <c r="D205" s="49">
        <f t="shared" si="327"/>
        <v>12</v>
      </c>
      <c r="E205" s="35">
        <f t="shared" si="327"/>
        <v>24</v>
      </c>
      <c r="F205" s="34">
        <f t="shared" si="327"/>
        <v>37</v>
      </c>
      <c r="G205" s="34">
        <f t="shared" si="327"/>
        <v>47</v>
      </c>
      <c r="H205" s="34">
        <f t="shared" si="327"/>
        <v>48</v>
      </c>
      <c r="I205" s="34">
        <f t="shared" si="327"/>
        <v>31</v>
      </c>
      <c r="J205" s="36">
        <f t="shared" si="327"/>
        <v>5</v>
      </c>
      <c r="K205" s="52">
        <f>SUM(K202:K204)</f>
        <v>6</v>
      </c>
      <c r="L205" s="37">
        <f t="shared" si="327"/>
        <v>222</v>
      </c>
      <c r="M205" s="2"/>
    </row>
    <row r="207" spans="1:13" ht="10.8" thickBot="1" x14ac:dyDescent="0.25">
      <c r="A207" s="4"/>
      <c r="B207" s="2"/>
      <c r="C207" s="2"/>
      <c r="D207" s="2"/>
      <c r="E207" s="2"/>
      <c r="F207" s="2"/>
    </row>
    <row r="208" spans="1:13" x14ac:dyDescent="0.2">
      <c r="A208" s="27" t="s">
        <v>89</v>
      </c>
      <c r="B208" s="19" t="s">
        <v>67</v>
      </c>
      <c r="C208" s="19"/>
      <c r="D208" s="19"/>
      <c r="E208" s="19"/>
      <c r="F208" s="19"/>
      <c r="G208" s="19"/>
      <c r="H208" s="19"/>
      <c r="I208" s="19"/>
      <c r="J208" s="26"/>
      <c r="K208" s="19" t="s">
        <v>86</v>
      </c>
      <c r="L208" s="28"/>
    </row>
    <row r="209" spans="1:12" ht="10.8" thickBot="1" x14ac:dyDescent="0.25">
      <c r="A209" s="20" t="s">
        <v>68</v>
      </c>
      <c r="B209" s="23" t="s">
        <v>15</v>
      </c>
      <c r="C209" s="24" t="s">
        <v>76</v>
      </c>
      <c r="D209" s="24" t="s">
        <v>77</v>
      </c>
      <c r="E209" s="25" t="s">
        <v>8</v>
      </c>
      <c r="F209" s="24" t="s">
        <v>9</v>
      </c>
      <c r="G209" s="24" t="s">
        <v>10</v>
      </c>
      <c r="H209" s="24" t="s">
        <v>11</v>
      </c>
      <c r="I209" s="24" t="s">
        <v>14</v>
      </c>
      <c r="J209" s="20" t="s">
        <v>13</v>
      </c>
      <c r="K209" s="4" t="s">
        <v>85</v>
      </c>
      <c r="L209" s="29" t="s">
        <v>69</v>
      </c>
    </row>
    <row r="210" spans="1:12" x14ac:dyDescent="0.2">
      <c r="A210" s="21" t="s">
        <v>5</v>
      </c>
      <c r="B210" s="87">
        <v>3</v>
      </c>
      <c r="C210" s="73">
        <v>3</v>
      </c>
      <c r="D210" s="73">
        <v>6</v>
      </c>
      <c r="E210" s="88">
        <v>6</v>
      </c>
      <c r="F210" s="73">
        <v>14</v>
      </c>
      <c r="G210" s="73">
        <v>18</v>
      </c>
      <c r="H210" s="73">
        <v>16</v>
      </c>
      <c r="I210" s="73">
        <v>17</v>
      </c>
      <c r="J210" s="73">
        <v>0</v>
      </c>
      <c r="K210" s="89">
        <v>5</v>
      </c>
      <c r="L210" s="30">
        <f>SUM(B210:K210)</f>
        <v>88</v>
      </c>
    </row>
    <row r="211" spans="1:12" x14ac:dyDescent="0.2">
      <c r="A211" s="21" t="s">
        <v>6</v>
      </c>
      <c r="B211" s="87">
        <v>0</v>
      </c>
      <c r="C211" s="73">
        <v>3</v>
      </c>
      <c r="D211" s="73">
        <v>1</v>
      </c>
      <c r="E211" s="73">
        <v>7</v>
      </c>
      <c r="F211" s="73">
        <v>12</v>
      </c>
      <c r="G211" s="73">
        <v>11</v>
      </c>
      <c r="H211" s="73">
        <v>11</v>
      </c>
      <c r="I211" s="73">
        <v>6</v>
      </c>
      <c r="J211" s="73">
        <v>0</v>
      </c>
      <c r="K211" s="90">
        <v>0</v>
      </c>
      <c r="L211" s="31">
        <f>SUM(B211:K211)</f>
        <v>51</v>
      </c>
    </row>
    <row r="212" spans="1:12" x14ac:dyDescent="0.2">
      <c r="A212" s="21" t="s">
        <v>7</v>
      </c>
      <c r="B212" s="87">
        <v>2</v>
      </c>
      <c r="C212" s="73">
        <v>2</v>
      </c>
      <c r="D212" s="73">
        <v>5</v>
      </c>
      <c r="E212" s="88">
        <v>6</v>
      </c>
      <c r="F212" s="73">
        <v>12</v>
      </c>
      <c r="G212" s="73">
        <v>18</v>
      </c>
      <c r="H212" s="73">
        <v>18</v>
      </c>
      <c r="I212" s="73">
        <v>11</v>
      </c>
      <c r="J212" s="73">
        <v>0</v>
      </c>
      <c r="K212" s="91">
        <v>0</v>
      </c>
      <c r="L212" s="32">
        <f>SUM(B212:K212)</f>
        <v>74</v>
      </c>
    </row>
    <row r="213" spans="1:12" ht="10.8" thickBot="1" x14ac:dyDescent="0.25">
      <c r="A213" s="22" t="s">
        <v>66</v>
      </c>
      <c r="B213" s="33">
        <f t="shared" ref="B213:J213" si="328">SUM(B210:B212)</f>
        <v>5</v>
      </c>
      <c r="C213" s="34">
        <f t="shared" si="328"/>
        <v>8</v>
      </c>
      <c r="D213" s="49">
        <f t="shared" si="328"/>
        <v>12</v>
      </c>
      <c r="E213" s="35">
        <f t="shared" si="328"/>
        <v>19</v>
      </c>
      <c r="F213" s="34">
        <f t="shared" si="328"/>
        <v>38</v>
      </c>
      <c r="G213" s="34">
        <f t="shared" si="328"/>
        <v>47</v>
      </c>
      <c r="H213" s="34">
        <f t="shared" si="328"/>
        <v>45</v>
      </c>
      <c r="I213" s="34">
        <f t="shared" si="328"/>
        <v>34</v>
      </c>
      <c r="J213" s="36">
        <f t="shared" si="328"/>
        <v>0</v>
      </c>
      <c r="K213" s="52">
        <f>SUM(K210:K212)</f>
        <v>5</v>
      </c>
      <c r="L213" s="37">
        <f>SUM(L210:L212)</f>
        <v>213</v>
      </c>
    </row>
    <row r="215" spans="1:12" ht="10.8" thickBot="1" x14ac:dyDescent="0.25">
      <c r="A215" s="4"/>
      <c r="B215" s="2"/>
      <c r="C215" s="2"/>
      <c r="D215" s="2"/>
      <c r="E215" s="2"/>
      <c r="F215" s="2"/>
    </row>
    <row r="216" spans="1:12" x14ac:dyDescent="0.2">
      <c r="A216" s="27" t="s">
        <v>90</v>
      </c>
      <c r="B216" s="19" t="s">
        <v>67</v>
      </c>
      <c r="C216" s="19"/>
      <c r="D216" s="19"/>
      <c r="E216" s="19"/>
      <c r="F216" s="19"/>
      <c r="G216" s="19"/>
      <c r="H216" s="19"/>
      <c r="I216" s="19"/>
      <c r="J216" s="26"/>
      <c r="K216" s="19" t="s">
        <v>86</v>
      </c>
      <c r="L216" s="28"/>
    </row>
    <row r="217" spans="1:12" ht="10.8" thickBot="1" x14ac:dyDescent="0.25">
      <c r="A217" s="20" t="s">
        <v>68</v>
      </c>
      <c r="B217" s="23" t="s">
        <v>15</v>
      </c>
      <c r="C217" s="24" t="s">
        <v>76</v>
      </c>
      <c r="D217" s="24" t="s">
        <v>77</v>
      </c>
      <c r="E217" s="25" t="s">
        <v>8</v>
      </c>
      <c r="F217" s="24" t="s">
        <v>9</v>
      </c>
      <c r="G217" s="24" t="s">
        <v>10</v>
      </c>
      <c r="H217" s="24" t="s">
        <v>11</v>
      </c>
      <c r="I217" s="24" t="s">
        <v>14</v>
      </c>
      <c r="J217" s="20" t="s">
        <v>13</v>
      </c>
      <c r="K217" s="4" t="s">
        <v>85</v>
      </c>
      <c r="L217" s="29" t="s">
        <v>69</v>
      </c>
    </row>
    <row r="218" spans="1:12" x14ac:dyDescent="0.2">
      <c r="A218" s="21" t="s">
        <v>5</v>
      </c>
      <c r="B218" s="87">
        <v>4</v>
      </c>
      <c r="C218" s="73">
        <v>3</v>
      </c>
      <c r="D218" s="73">
        <v>4</v>
      </c>
      <c r="E218" s="88">
        <v>5</v>
      </c>
      <c r="F218" s="73">
        <v>12</v>
      </c>
      <c r="G218" s="73">
        <v>18</v>
      </c>
      <c r="H218" s="73">
        <v>18</v>
      </c>
      <c r="I218" s="73">
        <v>15</v>
      </c>
      <c r="J218" s="73">
        <v>0</v>
      </c>
      <c r="K218" s="89">
        <v>0</v>
      </c>
      <c r="L218" s="30">
        <f>SUM(B218:K218)</f>
        <v>79</v>
      </c>
    </row>
    <row r="219" spans="1:12" x14ac:dyDescent="0.2">
      <c r="A219" s="21" t="s">
        <v>6</v>
      </c>
      <c r="B219" s="87">
        <v>0</v>
      </c>
      <c r="C219" s="73">
        <v>1</v>
      </c>
      <c r="D219" s="73">
        <v>4</v>
      </c>
      <c r="E219" s="73">
        <v>6</v>
      </c>
      <c r="F219" s="73">
        <v>11</v>
      </c>
      <c r="G219" s="73">
        <v>11</v>
      </c>
      <c r="H219" s="73">
        <v>12</v>
      </c>
      <c r="I219" s="73">
        <v>6</v>
      </c>
      <c r="J219" s="73">
        <v>0</v>
      </c>
      <c r="K219" s="90">
        <v>0</v>
      </c>
      <c r="L219" s="31">
        <f>SUM(B219:K219)</f>
        <v>51</v>
      </c>
    </row>
    <row r="220" spans="1:12" x14ac:dyDescent="0.2">
      <c r="A220" s="21" t="s">
        <v>7</v>
      </c>
      <c r="B220" s="87">
        <v>2</v>
      </c>
      <c r="C220" s="73">
        <v>4</v>
      </c>
      <c r="D220" s="73">
        <v>4</v>
      </c>
      <c r="E220" s="88">
        <v>8</v>
      </c>
      <c r="F220" s="73">
        <v>12</v>
      </c>
      <c r="G220" s="73">
        <v>16</v>
      </c>
      <c r="H220" s="73">
        <v>18</v>
      </c>
      <c r="I220" s="73">
        <v>18</v>
      </c>
      <c r="J220" s="73">
        <v>0</v>
      </c>
      <c r="K220" s="91">
        <v>0</v>
      </c>
      <c r="L220" s="32">
        <f>SUM(B220:K220)</f>
        <v>82</v>
      </c>
    </row>
    <row r="221" spans="1:12" ht="10.8" thickBot="1" x14ac:dyDescent="0.25">
      <c r="A221" s="22" t="s">
        <v>66</v>
      </c>
      <c r="B221" s="33">
        <f t="shared" ref="B221:J221" si="329">SUM(B218:B220)</f>
        <v>6</v>
      </c>
      <c r="C221" s="34">
        <f t="shared" si="329"/>
        <v>8</v>
      </c>
      <c r="D221" s="49">
        <f t="shared" si="329"/>
        <v>12</v>
      </c>
      <c r="E221" s="35">
        <f t="shared" si="329"/>
        <v>19</v>
      </c>
      <c r="F221" s="34">
        <f t="shared" si="329"/>
        <v>35</v>
      </c>
      <c r="G221" s="34">
        <f t="shared" si="329"/>
        <v>45</v>
      </c>
      <c r="H221" s="34">
        <f t="shared" si="329"/>
        <v>48</v>
      </c>
      <c r="I221" s="34">
        <f t="shared" si="329"/>
        <v>39</v>
      </c>
      <c r="J221" s="36">
        <f t="shared" si="329"/>
        <v>0</v>
      </c>
      <c r="K221" s="52">
        <f>SUM(K218:K220)</f>
        <v>0</v>
      </c>
      <c r="L221" s="37">
        <f>SUM(L218:L220)</f>
        <v>212</v>
      </c>
    </row>
    <row r="223" spans="1:12" ht="10.8" thickBot="1" x14ac:dyDescent="0.25">
      <c r="A223" s="4"/>
      <c r="B223" s="2"/>
      <c r="C223" s="2"/>
      <c r="D223" s="2"/>
      <c r="E223" s="2"/>
      <c r="F223" s="2"/>
    </row>
    <row r="224" spans="1:12" x14ac:dyDescent="0.2">
      <c r="A224" s="27" t="s">
        <v>91</v>
      </c>
      <c r="B224" s="19" t="s">
        <v>67</v>
      </c>
      <c r="C224" s="19"/>
      <c r="D224" s="19"/>
      <c r="E224" s="19"/>
      <c r="F224" s="19"/>
      <c r="G224" s="19"/>
      <c r="H224" s="19"/>
      <c r="I224" s="19"/>
      <c r="J224" s="26"/>
      <c r="K224" s="19" t="s">
        <v>86</v>
      </c>
      <c r="L224" s="28"/>
    </row>
    <row r="225" spans="1:12" ht="10.8" thickBot="1" x14ac:dyDescent="0.25">
      <c r="A225" s="20" t="s">
        <v>68</v>
      </c>
      <c r="B225" s="23" t="s">
        <v>15</v>
      </c>
      <c r="C225" s="24" t="s">
        <v>76</v>
      </c>
      <c r="D225" s="24" t="s">
        <v>77</v>
      </c>
      <c r="E225" s="25" t="s">
        <v>8</v>
      </c>
      <c r="F225" s="24" t="s">
        <v>9</v>
      </c>
      <c r="G225" s="24" t="s">
        <v>10</v>
      </c>
      <c r="H225" s="24" t="s">
        <v>11</v>
      </c>
      <c r="I225" s="24" t="s">
        <v>14</v>
      </c>
      <c r="J225" s="20" t="s">
        <v>13</v>
      </c>
      <c r="K225" s="4" t="s">
        <v>85</v>
      </c>
      <c r="L225" s="29" t="s">
        <v>69</v>
      </c>
    </row>
    <row r="226" spans="1:12" x14ac:dyDescent="0.2">
      <c r="A226" s="21" t="s">
        <v>5</v>
      </c>
      <c r="B226" s="87">
        <v>4</v>
      </c>
      <c r="C226" s="73">
        <v>2</v>
      </c>
      <c r="D226" s="73">
        <v>4</v>
      </c>
      <c r="E226" s="88">
        <v>6</v>
      </c>
      <c r="F226" s="73">
        <v>12</v>
      </c>
      <c r="G226" s="73">
        <v>18</v>
      </c>
      <c r="H226" s="73">
        <v>16</v>
      </c>
      <c r="I226" s="73">
        <v>17</v>
      </c>
      <c r="J226" s="73">
        <v>0</v>
      </c>
      <c r="K226" s="89">
        <v>0</v>
      </c>
      <c r="L226" s="30">
        <f>SUM(B226:J226)</f>
        <v>79</v>
      </c>
    </row>
    <row r="227" spans="1:12" x14ac:dyDescent="0.2">
      <c r="A227" s="21" t="s">
        <v>6</v>
      </c>
      <c r="B227" s="87">
        <v>0</v>
      </c>
      <c r="C227" s="73">
        <v>3</v>
      </c>
      <c r="D227" s="73">
        <v>3</v>
      </c>
      <c r="E227" s="73">
        <v>6</v>
      </c>
      <c r="F227" s="73">
        <v>11</v>
      </c>
      <c r="G227" s="73">
        <v>11</v>
      </c>
      <c r="H227" s="73">
        <v>10</v>
      </c>
      <c r="I227" s="73">
        <v>6</v>
      </c>
      <c r="J227" s="73">
        <v>0</v>
      </c>
      <c r="K227" s="90">
        <v>0</v>
      </c>
      <c r="L227" s="31">
        <f>SUM(B227:J227)</f>
        <v>50</v>
      </c>
    </row>
    <row r="228" spans="1:12" x14ac:dyDescent="0.2">
      <c r="A228" s="21" t="s">
        <v>7</v>
      </c>
      <c r="B228" s="87">
        <v>2</v>
      </c>
      <c r="C228" s="73">
        <v>3</v>
      </c>
      <c r="D228" s="73">
        <v>5</v>
      </c>
      <c r="E228" s="88">
        <v>6</v>
      </c>
      <c r="F228" s="73">
        <v>12</v>
      </c>
      <c r="G228" s="73">
        <v>18</v>
      </c>
      <c r="H228" s="73">
        <v>16</v>
      </c>
      <c r="I228" s="73">
        <v>12</v>
      </c>
      <c r="J228" s="73">
        <v>0</v>
      </c>
      <c r="K228" s="91">
        <v>0</v>
      </c>
      <c r="L228" s="32">
        <f>SUM(B228:J228)</f>
        <v>74</v>
      </c>
    </row>
    <row r="229" spans="1:12" ht="10.8" thickBot="1" x14ac:dyDescent="0.25">
      <c r="A229" s="22" t="s">
        <v>66</v>
      </c>
      <c r="B229" s="33">
        <f>SUM(B226:B228)</f>
        <v>6</v>
      </c>
      <c r="C229" s="34">
        <f t="shared" ref="C229:J229" si="330">SUM(C226:C228)</f>
        <v>8</v>
      </c>
      <c r="D229" s="49">
        <f t="shared" si="330"/>
        <v>12</v>
      </c>
      <c r="E229" s="35">
        <f t="shared" si="330"/>
        <v>18</v>
      </c>
      <c r="F229" s="34">
        <f t="shared" si="330"/>
        <v>35</v>
      </c>
      <c r="G229" s="34">
        <f t="shared" si="330"/>
        <v>47</v>
      </c>
      <c r="H229" s="34">
        <f t="shared" si="330"/>
        <v>42</v>
      </c>
      <c r="I229" s="34">
        <f t="shared" si="330"/>
        <v>35</v>
      </c>
      <c r="J229" s="36">
        <f t="shared" si="330"/>
        <v>0</v>
      </c>
      <c r="K229" s="52">
        <f>SUM(K226:K228)</f>
        <v>0</v>
      </c>
      <c r="L229" s="37">
        <f>SUM(L226:L228)</f>
        <v>203</v>
      </c>
    </row>
    <row r="231" spans="1:12" ht="10.8" thickBot="1" x14ac:dyDescent="0.25">
      <c r="A231" s="4"/>
      <c r="B231" s="2"/>
      <c r="C231" s="2"/>
      <c r="D231" s="2"/>
      <c r="E231" s="2"/>
      <c r="F231" s="2"/>
    </row>
    <row r="232" spans="1:12" x14ac:dyDescent="0.2">
      <c r="A232" s="27" t="s">
        <v>92</v>
      </c>
      <c r="B232" s="19" t="s">
        <v>67</v>
      </c>
      <c r="C232" s="19"/>
      <c r="D232" s="19"/>
      <c r="E232" s="19"/>
      <c r="F232" s="19"/>
      <c r="G232" s="19"/>
      <c r="H232" s="19"/>
      <c r="I232" s="19"/>
      <c r="J232" s="26"/>
      <c r="K232" s="19" t="s">
        <v>86</v>
      </c>
      <c r="L232" s="28"/>
    </row>
    <row r="233" spans="1:12" ht="10.8" thickBot="1" x14ac:dyDescent="0.25">
      <c r="A233" s="20" t="s">
        <v>68</v>
      </c>
      <c r="B233" s="23" t="s">
        <v>15</v>
      </c>
      <c r="C233" s="24" t="s">
        <v>76</v>
      </c>
      <c r="D233" s="24" t="s">
        <v>77</v>
      </c>
      <c r="E233" s="25" t="s">
        <v>8</v>
      </c>
      <c r="F233" s="24" t="s">
        <v>9</v>
      </c>
      <c r="G233" s="24" t="s">
        <v>10</v>
      </c>
      <c r="H233" s="24" t="s">
        <v>11</v>
      </c>
      <c r="I233" s="24" t="s">
        <v>14</v>
      </c>
      <c r="J233" s="20" t="s">
        <v>13</v>
      </c>
      <c r="K233" s="4" t="s">
        <v>85</v>
      </c>
      <c r="L233" s="29" t="s">
        <v>69</v>
      </c>
    </row>
    <row r="234" spans="1:12" x14ac:dyDescent="0.2">
      <c r="A234" s="21" t="s">
        <v>5</v>
      </c>
      <c r="B234" s="87">
        <f>2+2</f>
        <v>4</v>
      </c>
      <c r="C234" s="73">
        <v>2</v>
      </c>
      <c r="D234" s="73">
        <v>4</v>
      </c>
      <c r="E234" s="88">
        <v>7</v>
      </c>
      <c r="F234" s="73">
        <v>12</v>
      </c>
      <c r="G234" s="73">
        <v>18</v>
      </c>
      <c r="H234" s="73">
        <v>17</v>
      </c>
      <c r="I234" s="73">
        <v>8</v>
      </c>
      <c r="J234" s="73">
        <v>5</v>
      </c>
      <c r="K234" s="89">
        <v>0</v>
      </c>
      <c r="L234" s="30">
        <f>SUM(B234:K234)</f>
        <v>77</v>
      </c>
    </row>
    <row r="235" spans="1:12" x14ac:dyDescent="0.2">
      <c r="A235" s="21" t="s">
        <v>6</v>
      </c>
      <c r="B235" s="87">
        <v>1</v>
      </c>
      <c r="C235" s="73">
        <v>2</v>
      </c>
      <c r="D235" s="73">
        <v>4</v>
      </c>
      <c r="E235" s="73">
        <v>5</v>
      </c>
      <c r="F235" s="73">
        <v>12</v>
      </c>
      <c r="G235" s="73">
        <v>12</v>
      </c>
      <c r="H235" s="73">
        <v>10</v>
      </c>
      <c r="I235" s="73">
        <v>6</v>
      </c>
      <c r="J235" s="73">
        <v>0</v>
      </c>
      <c r="K235" s="90">
        <v>0</v>
      </c>
      <c r="L235" s="31">
        <f>SUM(B235:K235)</f>
        <v>52</v>
      </c>
    </row>
    <row r="236" spans="1:12" x14ac:dyDescent="0.2">
      <c r="A236" s="21" t="s">
        <v>7</v>
      </c>
      <c r="B236" s="87">
        <v>2</v>
      </c>
      <c r="C236" s="73">
        <v>4</v>
      </c>
      <c r="D236" s="73">
        <v>4</v>
      </c>
      <c r="E236" s="88">
        <v>8</v>
      </c>
      <c r="F236" s="73">
        <v>12</v>
      </c>
      <c r="G236" s="73">
        <v>17</v>
      </c>
      <c r="H236" s="73">
        <v>18</v>
      </c>
      <c r="I236" s="73">
        <v>12</v>
      </c>
      <c r="J236" s="73">
        <v>0</v>
      </c>
      <c r="K236" s="91">
        <v>0</v>
      </c>
      <c r="L236" s="32">
        <f>SUM(B236:K236)</f>
        <v>77</v>
      </c>
    </row>
    <row r="237" spans="1:12" ht="10.8" thickBot="1" x14ac:dyDescent="0.25">
      <c r="A237" s="22" t="s">
        <v>66</v>
      </c>
      <c r="B237" s="33">
        <f t="shared" ref="B237:K237" si="331">SUM(B234:B236)</f>
        <v>7</v>
      </c>
      <c r="C237" s="34">
        <f t="shared" si="331"/>
        <v>8</v>
      </c>
      <c r="D237" s="49">
        <f t="shared" si="331"/>
        <v>12</v>
      </c>
      <c r="E237" s="35">
        <f t="shared" si="331"/>
        <v>20</v>
      </c>
      <c r="F237" s="34">
        <f t="shared" si="331"/>
        <v>36</v>
      </c>
      <c r="G237" s="34">
        <f t="shared" si="331"/>
        <v>47</v>
      </c>
      <c r="H237" s="34">
        <f t="shared" si="331"/>
        <v>45</v>
      </c>
      <c r="I237" s="34">
        <f t="shared" si="331"/>
        <v>26</v>
      </c>
      <c r="J237" s="36">
        <f t="shared" si="331"/>
        <v>5</v>
      </c>
      <c r="K237" s="52">
        <f t="shared" si="331"/>
        <v>0</v>
      </c>
      <c r="L237" s="37">
        <f>SUM(L234:L236)</f>
        <v>206</v>
      </c>
    </row>
    <row r="239" spans="1:12" ht="10.8" thickBot="1" x14ac:dyDescent="0.25">
      <c r="A239" s="4"/>
      <c r="B239" s="2"/>
      <c r="C239" s="2"/>
      <c r="D239" s="2"/>
      <c r="E239" s="2"/>
      <c r="F239" s="2"/>
    </row>
    <row r="240" spans="1:12" x14ac:dyDescent="0.2">
      <c r="A240" s="27" t="s">
        <v>93</v>
      </c>
      <c r="B240" s="19" t="s">
        <v>67</v>
      </c>
      <c r="C240" s="19"/>
      <c r="D240" s="19"/>
      <c r="E240" s="19"/>
      <c r="F240" s="19"/>
      <c r="G240" s="19"/>
      <c r="H240" s="19"/>
      <c r="I240" s="19"/>
      <c r="J240" s="26"/>
      <c r="K240" s="19" t="s">
        <v>86</v>
      </c>
      <c r="L240" s="28"/>
    </row>
    <row r="241" spans="1:12" ht="10.8" thickBot="1" x14ac:dyDescent="0.25">
      <c r="A241" s="20" t="s">
        <v>68</v>
      </c>
      <c r="B241" s="23" t="s">
        <v>15</v>
      </c>
      <c r="C241" s="24" t="s">
        <v>76</v>
      </c>
      <c r="D241" s="24" t="s">
        <v>77</v>
      </c>
      <c r="E241" s="25" t="s">
        <v>8</v>
      </c>
      <c r="F241" s="24" t="s">
        <v>9</v>
      </c>
      <c r="G241" s="24" t="s">
        <v>10</v>
      </c>
      <c r="H241" s="24" t="s">
        <v>11</v>
      </c>
      <c r="I241" s="24" t="s">
        <v>14</v>
      </c>
      <c r="J241" s="20" t="s">
        <v>13</v>
      </c>
      <c r="K241" s="4" t="s">
        <v>85</v>
      </c>
      <c r="L241" s="29" t="s">
        <v>69</v>
      </c>
    </row>
    <row r="242" spans="1:12" x14ac:dyDescent="0.2">
      <c r="A242" s="21" t="s">
        <v>5</v>
      </c>
      <c r="B242" s="87">
        <v>3</v>
      </c>
      <c r="C242" s="73">
        <v>4</v>
      </c>
      <c r="D242" s="73">
        <v>3</v>
      </c>
      <c r="E242" s="88">
        <v>7</v>
      </c>
      <c r="F242" s="73">
        <v>13</v>
      </c>
      <c r="G242" s="73">
        <v>18</v>
      </c>
      <c r="H242" s="73">
        <v>18</v>
      </c>
      <c r="I242" s="73">
        <v>8</v>
      </c>
      <c r="J242" s="73">
        <v>6</v>
      </c>
      <c r="K242" s="89">
        <v>0</v>
      </c>
      <c r="L242" s="30">
        <f>SUM(B242:K242)</f>
        <v>80</v>
      </c>
    </row>
    <row r="243" spans="1:12" x14ac:dyDescent="0.2">
      <c r="A243" s="21" t="s">
        <v>6</v>
      </c>
      <c r="B243" s="87">
        <v>1</v>
      </c>
      <c r="C243" s="73">
        <v>1</v>
      </c>
      <c r="D243" s="73">
        <v>5</v>
      </c>
      <c r="E243" s="73">
        <v>6</v>
      </c>
      <c r="F243" s="73">
        <v>10</v>
      </c>
      <c r="G243" s="73">
        <v>12</v>
      </c>
      <c r="H243" s="73">
        <v>12</v>
      </c>
      <c r="I243" s="73">
        <v>6</v>
      </c>
      <c r="J243" s="73">
        <v>0</v>
      </c>
      <c r="K243" s="90">
        <v>0</v>
      </c>
      <c r="L243" s="31">
        <f>SUM(B243:K243)</f>
        <v>53</v>
      </c>
    </row>
    <row r="244" spans="1:12" x14ac:dyDescent="0.2">
      <c r="A244" s="21" t="s">
        <v>7</v>
      </c>
      <c r="B244" s="87">
        <v>3</v>
      </c>
      <c r="C244" s="73">
        <v>3</v>
      </c>
      <c r="D244" s="73">
        <v>4</v>
      </c>
      <c r="E244" s="88">
        <v>8</v>
      </c>
      <c r="F244" s="73">
        <v>12</v>
      </c>
      <c r="G244" s="73">
        <v>18</v>
      </c>
      <c r="H244" s="73">
        <v>15</v>
      </c>
      <c r="I244" s="73">
        <v>11</v>
      </c>
      <c r="J244" s="73">
        <v>0</v>
      </c>
      <c r="K244" s="91">
        <v>0</v>
      </c>
      <c r="L244" s="32">
        <f>SUM(B244:K244)</f>
        <v>74</v>
      </c>
    </row>
    <row r="245" spans="1:12" ht="10.8" thickBot="1" x14ac:dyDescent="0.25">
      <c r="A245" s="22" t="s">
        <v>66</v>
      </c>
      <c r="B245" s="33">
        <f t="shared" ref="B245:K245" si="332">SUM(B242:B244)</f>
        <v>7</v>
      </c>
      <c r="C245" s="34">
        <f t="shared" si="332"/>
        <v>8</v>
      </c>
      <c r="D245" s="49">
        <f t="shared" si="332"/>
        <v>12</v>
      </c>
      <c r="E245" s="35">
        <f t="shared" si="332"/>
        <v>21</v>
      </c>
      <c r="F245" s="34">
        <f t="shared" si="332"/>
        <v>35</v>
      </c>
      <c r="G245" s="34">
        <f t="shared" si="332"/>
        <v>48</v>
      </c>
      <c r="H245" s="34">
        <f t="shared" si="332"/>
        <v>45</v>
      </c>
      <c r="I245" s="34">
        <f t="shared" si="332"/>
        <v>25</v>
      </c>
      <c r="J245" s="36">
        <f t="shared" si="332"/>
        <v>6</v>
      </c>
      <c r="K245" s="52">
        <f t="shared" si="332"/>
        <v>0</v>
      </c>
      <c r="L245" s="37">
        <f>SUM(L242:L244)</f>
        <v>207</v>
      </c>
    </row>
    <row r="247" spans="1:12" ht="10.8" thickBot="1" x14ac:dyDescent="0.25">
      <c r="A247" s="4"/>
      <c r="B247" s="2"/>
      <c r="C247" s="2"/>
      <c r="D247" s="2"/>
      <c r="E247" s="2"/>
      <c r="F247" s="2"/>
    </row>
    <row r="248" spans="1:12" x14ac:dyDescent="0.2">
      <c r="A248" s="27" t="s">
        <v>94</v>
      </c>
      <c r="B248" s="19" t="s">
        <v>67</v>
      </c>
      <c r="C248" s="19"/>
      <c r="D248" s="19"/>
      <c r="E248" s="19"/>
      <c r="F248" s="19"/>
      <c r="G248" s="19"/>
      <c r="H248" s="19"/>
      <c r="I248" s="19"/>
      <c r="J248" s="26"/>
      <c r="K248" s="19" t="s">
        <v>86</v>
      </c>
      <c r="L248" s="28"/>
    </row>
    <row r="249" spans="1:12" ht="10.8" thickBot="1" x14ac:dyDescent="0.25">
      <c r="A249" s="20" t="s">
        <v>68</v>
      </c>
      <c r="B249" s="23" t="s">
        <v>15</v>
      </c>
      <c r="C249" s="24" t="s">
        <v>76</v>
      </c>
      <c r="D249" s="24" t="s">
        <v>77</v>
      </c>
      <c r="E249" s="25" t="s">
        <v>8</v>
      </c>
      <c r="F249" s="24" t="s">
        <v>9</v>
      </c>
      <c r="G249" s="24" t="s">
        <v>10</v>
      </c>
      <c r="H249" s="24" t="s">
        <v>11</v>
      </c>
      <c r="I249" s="24" t="s">
        <v>14</v>
      </c>
      <c r="J249" s="20" t="s">
        <v>13</v>
      </c>
      <c r="K249" s="4" t="s">
        <v>85</v>
      </c>
      <c r="L249" s="29" t="s">
        <v>69</v>
      </c>
    </row>
    <row r="250" spans="1:12" x14ac:dyDescent="0.2">
      <c r="A250" s="21" t="s">
        <v>5</v>
      </c>
      <c r="B250" s="87">
        <v>3</v>
      </c>
      <c r="C250" s="73">
        <v>5</v>
      </c>
      <c r="D250" s="73">
        <v>3</v>
      </c>
      <c r="E250" s="88">
        <v>6</v>
      </c>
      <c r="F250" s="73">
        <v>14</v>
      </c>
      <c r="G250" s="73">
        <v>18</v>
      </c>
      <c r="H250" s="73">
        <v>18</v>
      </c>
      <c r="I250" s="73">
        <v>12</v>
      </c>
      <c r="J250" s="73">
        <v>6</v>
      </c>
      <c r="K250" s="89">
        <v>0</v>
      </c>
      <c r="L250" s="30">
        <f>SUM(B250:K250)</f>
        <v>85</v>
      </c>
    </row>
    <row r="251" spans="1:12" x14ac:dyDescent="0.2">
      <c r="A251" s="21" t="s">
        <v>6</v>
      </c>
      <c r="B251" s="87">
        <v>1</v>
      </c>
      <c r="C251" s="73">
        <v>2</v>
      </c>
      <c r="D251" s="73">
        <v>4</v>
      </c>
      <c r="E251" s="73">
        <v>5</v>
      </c>
      <c r="F251" s="73">
        <v>9</v>
      </c>
      <c r="G251" s="73">
        <v>11</v>
      </c>
      <c r="H251" s="73">
        <v>12</v>
      </c>
      <c r="I251" s="73">
        <v>5</v>
      </c>
      <c r="J251" s="73">
        <v>0</v>
      </c>
      <c r="K251" s="90">
        <v>0</v>
      </c>
      <c r="L251" s="31">
        <f>SUM(B251:K251)</f>
        <v>49</v>
      </c>
    </row>
    <row r="252" spans="1:12" x14ac:dyDescent="0.2">
      <c r="A252" s="21" t="s">
        <v>7</v>
      </c>
      <c r="B252" s="87">
        <v>2</v>
      </c>
      <c r="C252" s="73">
        <v>1</v>
      </c>
      <c r="D252" s="73">
        <v>5</v>
      </c>
      <c r="E252" s="88">
        <v>8</v>
      </c>
      <c r="F252" s="73">
        <v>12</v>
      </c>
      <c r="G252" s="73">
        <v>18</v>
      </c>
      <c r="H252" s="73">
        <v>16</v>
      </c>
      <c r="I252" s="73">
        <v>11</v>
      </c>
      <c r="J252" s="73">
        <v>0</v>
      </c>
      <c r="K252" s="91">
        <v>0</v>
      </c>
      <c r="L252" s="32">
        <f>SUM(B252:K252)</f>
        <v>73</v>
      </c>
    </row>
    <row r="253" spans="1:12" ht="10.8" thickBot="1" x14ac:dyDescent="0.25">
      <c r="A253" s="22" t="s">
        <v>66</v>
      </c>
      <c r="B253" s="33">
        <f t="shared" ref="B253:K253" si="333">SUM(B250:B252)</f>
        <v>6</v>
      </c>
      <c r="C253" s="34">
        <f t="shared" si="333"/>
        <v>8</v>
      </c>
      <c r="D253" s="49">
        <f t="shared" si="333"/>
        <v>12</v>
      </c>
      <c r="E253" s="35">
        <f t="shared" si="333"/>
        <v>19</v>
      </c>
      <c r="F253" s="34">
        <f t="shared" si="333"/>
        <v>35</v>
      </c>
      <c r="G253" s="34">
        <f t="shared" si="333"/>
        <v>47</v>
      </c>
      <c r="H253" s="34">
        <f t="shared" si="333"/>
        <v>46</v>
      </c>
      <c r="I253" s="34">
        <f t="shared" si="333"/>
        <v>28</v>
      </c>
      <c r="J253" s="36">
        <f t="shared" si="333"/>
        <v>6</v>
      </c>
      <c r="K253" s="52">
        <f t="shared" si="333"/>
        <v>0</v>
      </c>
      <c r="L253" s="37">
        <f>SUM(L250:L252)</f>
        <v>207</v>
      </c>
    </row>
    <row r="255" spans="1:12" ht="10.8" thickBot="1" x14ac:dyDescent="0.25"/>
    <row r="256" spans="1:12" x14ac:dyDescent="0.2">
      <c r="A256" s="27" t="s">
        <v>102</v>
      </c>
      <c r="B256" s="19" t="s">
        <v>67</v>
      </c>
      <c r="C256" s="19"/>
      <c r="D256" s="19"/>
      <c r="E256" s="19"/>
      <c r="F256" s="19"/>
      <c r="G256" s="19"/>
      <c r="H256" s="19"/>
      <c r="I256" s="19"/>
      <c r="J256" s="26"/>
      <c r="K256" s="19" t="s">
        <v>86</v>
      </c>
      <c r="L256" s="28"/>
    </row>
    <row r="257" spans="1:12" ht="10.8" thickBot="1" x14ac:dyDescent="0.25">
      <c r="A257" s="20" t="s">
        <v>68</v>
      </c>
      <c r="B257" s="23" t="s">
        <v>15</v>
      </c>
      <c r="C257" s="24" t="s">
        <v>76</v>
      </c>
      <c r="D257" s="24" t="s">
        <v>77</v>
      </c>
      <c r="E257" s="25" t="s">
        <v>8</v>
      </c>
      <c r="F257" s="24" t="s">
        <v>9</v>
      </c>
      <c r="G257" s="24" t="s">
        <v>10</v>
      </c>
      <c r="H257" s="24" t="s">
        <v>11</v>
      </c>
      <c r="I257" s="24" t="s">
        <v>14</v>
      </c>
      <c r="J257" s="20" t="s">
        <v>13</v>
      </c>
      <c r="K257" s="4" t="s">
        <v>85</v>
      </c>
      <c r="L257" s="29" t="s">
        <v>69</v>
      </c>
    </row>
    <row r="258" spans="1:12" x14ac:dyDescent="0.2">
      <c r="A258" s="21" t="s">
        <v>5</v>
      </c>
      <c r="B258" s="87">
        <v>3</v>
      </c>
      <c r="C258" s="73">
        <v>4</v>
      </c>
      <c r="D258" s="73">
        <v>4</v>
      </c>
      <c r="E258" s="88">
        <v>6</v>
      </c>
      <c r="F258" s="73">
        <v>13</v>
      </c>
      <c r="G258" s="73">
        <v>17</v>
      </c>
      <c r="H258" s="73">
        <v>18</v>
      </c>
      <c r="I258" s="73">
        <v>11</v>
      </c>
      <c r="J258" s="73">
        <v>6</v>
      </c>
      <c r="K258" s="89">
        <v>0</v>
      </c>
      <c r="L258" s="30">
        <f>SUM(B258:K258)</f>
        <v>82</v>
      </c>
    </row>
    <row r="259" spans="1:12" x14ac:dyDescent="0.2">
      <c r="A259" s="21" t="s">
        <v>6</v>
      </c>
      <c r="B259" s="87">
        <v>1</v>
      </c>
      <c r="C259" s="73">
        <v>2</v>
      </c>
      <c r="D259" s="73">
        <v>4</v>
      </c>
      <c r="E259" s="73">
        <v>6</v>
      </c>
      <c r="F259" s="73">
        <v>11</v>
      </c>
      <c r="G259" s="73">
        <v>12</v>
      </c>
      <c r="H259" s="73">
        <v>8</v>
      </c>
      <c r="I259" s="73">
        <v>6</v>
      </c>
      <c r="J259" s="73">
        <v>0</v>
      </c>
      <c r="K259" s="90">
        <v>0</v>
      </c>
      <c r="L259" s="31">
        <f>SUM(B259:K259)</f>
        <v>50</v>
      </c>
    </row>
    <row r="260" spans="1:12" x14ac:dyDescent="0.2">
      <c r="A260" s="21" t="s">
        <v>7</v>
      </c>
      <c r="B260" s="87">
        <v>3</v>
      </c>
      <c r="C260" s="73">
        <v>2</v>
      </c>
      <c r="D260" s="73">
        <v>4</v>
      </c>
      <c r="E260" s="88">
        <v>8</v>
      </c>
      <c r="F260" s="73">
        <v>12</v>
      </c>
      <c r="G260" s="73">
        <v>18</v>
      </c>
      <c r="H260" s="73">
        <v>14</v>
      </c>
      <c r="I260" s="73">
        <v>12</v>
      </c>
      <c r="J260" s="73">
        <v>0</v>
      </c>
      <c r="K260" s="91">
        <v>0</v>
      </c>
      <c r="L260" s="32">
        <f>SUM(B260:K260)</f>
        <v>73</v>
      </c>
    </row>
    <row r="261" spans="1:12" ht="10.8" thickBot="1" x14ac:dyDescent="0.25">
      <c r="A261" s="22" t="s">
        <v>66</v>
      </c>
      <c r="B261" s="33">
        <f t="shared" ref="B261:L261" si="334">SUM(B258:B260)</f>
        <v>7</v>
      </c>
      <c r="C261" s="34">
        <f t="shared" si="334"/>
        <v>8</v>
      </c>
      <c r="D261" s="49">
        <f t="shared" si="334"/>
        <v>12</v>
      </c>
      <c r="E261" s="35">
        <f t="shared" si="334"/>
        <v>20</v>
      </c>
      <c r="F261" s="34">
        <f>SUM(F258:F260)</f>
        <v>36</v>
      </c>
      <c r="G261" s="34">
        <f t="shared" si="334"/>
        <v>47</v>
      </c>
      <c r="H261" s="34">
        <f t="shared" si="334"/>
        <v>40</v>
      </c>
      <c r="I261" s="34">
        <f t="shared" si="334"/>
        <v>29</v>
      </c>
      <c r="J261" s="36">
        <f t="shared" si="334"/>
        <v>6</v>
      </c>
      <c r="K261" s="52">
        <f t="shared" si="334"/>
        <v>0</v>
      </c>
      <c r="L261" s="37">
        <f t="shared" si="334"/>
        <v>205</v>
      </c>
    </row>
    <row r="262" spans="1:12" x14ac:dyDescent="0.2">
      <c r="A262" s="4"/>
      <c r="B262" s="2"/>
      <c r="C262" s="2"/>
      <c r="D262" s="2"/>
      <c r="E262" s="2"/>
      <c r="F262" s="2"/>
    </row>
    <row r="263" spans="1:12" ht="10.8" thickBot="1" x14ac:dyDescent="0.25"/>
    <row r="264" spans="1:12" x14ac:dyDescent="0.2">
      <c r="A264" s="27" t="s">
        <v>103</v>
      </c>
      <c r="B264" s="19" t="s">
        <v>67</v>
      </c>
      <c r="C264" s="19"/>
      <c r="D264" s="19"/>
      <c r="E264" s="19"/>
      <c r="F264" s="19"/>
      <c r="G264" s="19"/>
      <c r="H264" s="19"/>
      <c r="I264" s="19"/>
      <c r="J264" s="26"/>
      <c r="K264" s="19" t="s">
        <v>86</v>
      </c>
      <c r="L264" s="28"/>
    </row>
    <row r="265" spans="1:12" ht="10.8" thickBot="1" x14ac:dyDescent="0.25">
      <c r="A265" s="20" t="s">
        <v>68</v>
      </c>
      <c r="B265" s="23" t="s">
        <v>15</v>
      </c>
      <c r="C265" s="24" t="s">
        <v>76</v>
      </c>
      <c r="D265" s="24" t="s">
        <v>77</v>
      </c>
      <c r="E265" s="25" t="s">
        <v>8</v>
      </c>
      <c r="F265" s="24" t="s">
        <v>9</v>
      </c>
      <c r="G265" s="24" t="s">
        <v>10</v>
      </c>
      <c r="H265" s="24" t="s">
        <v>11</v>
      </c>
      <c r="I265" s="24" t="s">
        <v>14</v>
      </c>
      <c r="J265" s="20" t="s">
        <v>13</v>
      </c>
      <c r="K265" s="4" t="s">
        <v>85</v>
      </c>
      <c r="L265" s="29" t="s">
        <v>69</v>
      </c>
    </row>
    <row r="266" spans="1:12" x14ac:dyDescent="0.2">
      <c r="A266" s="21" t="s">
        <v>5</v>
      </c>
      <c r="B266" s="87">
        <v>3</v>
      </c>
      <c r="C266" s="73">
        <v>4</v>
      </c>
      <c r="D266" s="73">
        <v>5</v>
      </c>
      <c r="E266" s="88">
        <v>5</v>
      </c>
      <c r="F266" s="73">
        <v>12</v>
      </c>
      <c r="G266" s="73">
        <v>18</v>
      </c>
      <c r="H266" s="73">
        <v>12</v>
      </c>
      <c r="I266" s="73">
        <v>12</v>
      </c>
      <c r="J266" s="73">
        <v>6</v>
      </c>
      <c r="K266" s="89"/>
      <c r="L266" s="30">
        <f>SUM(B266:J266)</f>
        <v>77</v>
      </c>
    </row>
    <row r="267" spans="1:12" x14ac:dyDescent="0.2">
      <c r="A267" s="21" t="s">
        <v>6</v>
      </c>
      <c r="B267" s="87">
        <v>1</v>
      </c>
      <c r="C267" s="73">
        <v>2</v>
      </c>
      <c r="D267" s="73">
        <v>4</v>
      </c>
      <c r="E267" s="73">
        <v>6</v>
      </c>
      <c r="F267" s="73">
        <v>12</v>
      </c>
      <c r="G267" s="73">
        <v>12</v>
      </c>
      <c r="H267" s="73">
        <v>11</v>
      </c>
      <c r="I267" s="73">
        <v>6</v>
      </c>
      <c r="J267" s="73">
        <v>0</v>
      </c>
      <c r="K267" s="90"/>
      <c r="L267" s="31">
        <f>SUM(B267:J267)</f>
        <v>54</v>
      </c>
    </row>
    <row r="268" spans="1:12" x14ac:dyDescent="0.2">
      <c r="A268" s="21" t="s">
        <v>7</v>
      </c>
      <c r="B268" s="87">
        <v>2</v>
      </c>
      <c r="C268" s="73">
        <v>2</v>
      </c>
      <c r="D268" s="73">
        <v>3</v>
      </c>
      <c r="E268" s="88">
        <v>11</v>
      </c>
      <c r="F268" s="73">
        <v>12</v>
      </c>
      <c r="G268" s="73">
        <v>15</v>
      </c>
      <c r="H268" s="73">
        <v>18</v>
      </c>
      <c r="I268" s="73">
        <v>12</v>
      </c>
      <c r="J268" s="73">
        <v>0</v>
      </c>
      <c r="K268" s="91"/>
      <c r="L268" s="32">
        <f>SUM(B268:J268)</f>
        <v>75</v>
      </c>
    </row>
    <row r="269" spans="1:12" ht="10.8" thickBot="1" x14ac:dyDescent="0.25">
      <c r="A269" s="22" t="s">
        <v>66</v>
      </c>
      <c r="B269" s="33">
        <f t="shared" ref="B269:J269" si="335">SUM(B266:B268)</f>
        <v>6</v>
      </c>
      <c r="C269" s="34">
        <f t="shared" si="335"/>
        <v>8</v>
      </c>
      <c r="D269" s="49">
        <f t="shared" si="335"/>
        <v>12</v>
      </c>
      <c r="E269" s="35">
        <f t="shared" si="335"/>
        <v>22</v>
      </c>
      <c r="F269" s="34">
        <f t="shared" si="335"/>
        <v>36</v>
      </c>
      <c r="G269" s="34">
        <f t="shared" si="335"/>
        <v>45</v>
      </c>
      <c r="H269" s="34">
        <f t="shared" si="335"/>
        <v>41</v>
      </c>
      <c r="I269" s="34">
        <f t="shared" si="335"/>
        <v>30</v>
      </c>
      <c r="J269" s="36">
        <f t="shared" si="335"/>
        <v>6</v>
      </c>
      <c r="K269" s="52"/>
      <c r="L269" s="37">
        <f>SUM(L266:L268)</f>
        <v>206</v>
      </c>
    </row>
    <row r="270" spans="1:12" x14ac:dyDescent="0.2">
      <c r="A270" s="4"/>
      <c r="B270" s="2"/>
      <c r="C270" s="2"/>
      <c r="D270" s="2"/>
      <c r="E270" s="2"/>
      <c r="F270" s="2"/>
    </row>
    <row r="271" spans="1:12" ht="10.8" thickBot="1" x14ac:dyDescent="0.25"/>
    <row r="272" spans="1:12" x14ac:dyDescent="0.2">
      <c r="A272" s="27" t="s">
        <v>108</v>
      </c>
      <c r="B272" s="19" t="s">
        <v>67</v>
      </c>
      <c r="C272" s="19"/>
      <c r="D272" s="19"/>
      <c r="E272" s="19"/>
      <c r="F272" s="19"/>
      <c r="G272" s="19"/>
      <c r="H272" s="19"/>
      <c r="I272" s="19"/>
      <c r="J272" s="26"/>
      <c r="K272" s="19" t="s">
        <v>86</v>
      </c>
      <c r="L272" s="28"/>
    </row>
    <row r="273" spans="1:12" ht="10.8" thickBot="1" x14ac:dyDescent="0.25">
      <c r="A273" s="20" t="s">
        <v>68</v>
      </c>
      <c r="B273" s="23" t="s">
        <v>15</v>
      </c>
      <c r="C273" s="24" t="s">
        <v>76</v>
      </c>
      <c r="D273" s="24" t="s">
        <v>77</v>
      </c>
      <c r="E273" s="25" t="s">
        <v>8</v>
      </c>
      <c r="F273" s="24" t="s">
        <v>9</v>
      </c>
      <c r="G273" s="24" t="s">
        <v>10</v>
      </c>
      <c r="H273" s="24" t="s">
        <v>11</v>
      </c>
      <c r="I273" s="24" t="s">
        <v>14</v>
      </c>
      <c r="J273" s="20" t="s">
        <v>13</v>
      </c>
      <c r="K273" s="4" t="s">
        <v>85</v>
      </c>
      <c r="L273" s="29" t="s">
        <v>69</v>
      </c>
    </row>
    <row r="274" spans="1:12" x14ac:dyDescent="0.2">
      <c r="A274" s="21" t="s">
        <v>5</v>
      </c>
      <c r="B274" s="87">
        <v>2</v>
      </c>
      <c r="C274" s="73">
        <v>4</v>
      </c>
      <c r="D274" s="73">
        <v>7</v>
      </c>
      <c r="E274" s="88">
        <v>6</v>
      </c>
      <c r="F274" s="73">
        <v>11</v>
      </c>
      <c r="G274" s="73">
        <v>18</v>
      </c>
      <c r="H274" s="73">
        <v>18</v>
      </c>
      <c r="I274" s="73">
        <v>12</v>
      </c>
      <c r="J274" s="73">
        <v>0</v>
      </c>
      <c r="K274" s="89"/>
      <c r="L274" s="30">
        <f>SUM(B274:J274)</f>
        <v>78</v>
      </c>
    </row>
    <row r="275" spans="1:12" x14ac:dyDescent="0.2">
      <c r="A275" s="21" t="s">
        <v>6</v>
      </c>
      <c r="B275" s="87">
        <v>1</v>
      </c>
      <c r="C275" s="73">
        <v>3</v>
      </c>
      <c r="D275" s="73">
        <v>3</v>
      </c>
      <c r="E275" s="73">
        <v>6</v>
      </c>
      <c r="F275" s="73">
        <v>11</v>
      </c>
      <c r="G275" s="73">
        <v>12</v>
      </c>
      <c r="H275" s="73">
        <v>6</v>
      </c>
      <c r="I275" s="73">
        <v>6</v>
      </c>
      <c r="J275" s="73">
        <v>0</v>
      </c>
      <c r="K275" s="90"/>
      <c r="L275" s="31">
        <f>SUM(B275:J275)</f>
        <v>48</v>
      </c>
    </row>
    <row r="276" spans="1:12" x14ac:dyDescent="0.2">
      <c r="A276" s="21" t="s">
        <v>7</v>
      </c>
      <c r="B276" s="87">
        <v>3</v>
      </c>
      <c r="C276" s="73">
        <v>1</v>
      </c>
      <c r="D276" s="73">
        <v>2</v>
      </c>
      <c r="E276" s="88">
        <v>11</v>
      </c>
      <c r="F276" s="73">
        <v>10</v>
      </c>
      <c r="G276" s="73">
        <v>18</v>
      </c>
      <c r="H276" s="73">
        <v>16</v>
      </c>
      <c r="I276" s="73">
        <v>12</v>
      </c>
      <c r="J276" s="73">
        <v>0</v>
      </c>
      <c r="K276" s="91"/>
      <c r="L276" s="32">
        <f>SUM(B276:J276)</f>
        <v>73</v>
      </c>
    </row>
    <row r="277" spans="1:12" ht="10.8" thickBot="1" x14ac:dyDescent="0.25">
      <c r="A277" s="22" t="s">
        <v>66</v>
      </c>
      <c r="B277" s="33">
        <f t="shared" ref="B277:J277" si="336">SUM(B274:B276)</f>
        <v>6</v>
      </c>
      <c r="C277" s="34">
        <f t="shared" si="336"/>
        <v>8</v>
      </c>
      <c r="D277" s="49">
        <f t="shared" si="336"/>
        <v>12</v>
      </c>
      <c r="E277" s="35">
        <f t="shared" si="336"/>
        <v>23</v>
      </c>
      <c r="F277" s="34">
        <f t="shared" si="336"/>
        <v>32</v>
      </c>
      <c r="G277" s="34">
        <f t="shared" si="336"/>
        <v>48</v>
      </c>
      <c r="H277" s="34">
        <f t="shared" si="336"/>
        <v>40</v>
      </c>
      <c r="I277" s="34">
        <f t="shared" si="336"/>
        <v>30</v>
      </c>
      <c r="J277" s="36">
        <f t="shared" si="336"/>
        <v>0</v>
      </c>
      <c r="K277" s="52"/>
      <c r="L277" s="37">
        <f>SUM(L274:L276)</f>
        <v>199</v>
      </c>
    </row>
    <row r="278" spans="1:12" x14ac:dyDescent="0.2">
      <c r="A278" s="4"/>
      <c r="B278" s="2"/>
      <c r="C278" s="2"/>
      <c r="D278" s="2"/>
      <c r="E278" s="2"/>
      <c r="F278" s="2"/>
    </row>
    <row r="279" spans="1:12" ht="10.8" thickBot="1" x14ac:dyDescent="0.25"/>
    <row r="280" spans="1:12" x14ac:dyDescent="0.2">
      <c r="A280" s="27" t="s">
        <v>113</v>
      </c>
      <c r="B280" s="19" t="s">
        <v>67</v>
      </c>
      <c r="C280" s="19"/>
      <c r="D280" s="19"/>
      <c r="E280" s="19"/>
      <c r="F280" s="19"/>
      <c r="G280" s="19"/>
      <c r="H280" s="19"/>
      <c r="I280" s="19"/>
      <c r="J280" s="26"/>
      <c r="K280" s="19" t="s">
        <v>86</v>
      </c>
      <c r="L280" s="28"/>
    </row>
    <row r="281" spans="1:12" ht="10.8" thickBot="1" x14ac:dyDescent="0.25">
      <c r="A281" s="20" t="s">
        <v>68</v>
      </c>
      <c r="B281" s="23" t="s">
        <v>15</v>
      </c>
      <c r="C281" s="24" t="s">
        <v>76</v>
      </c>
      <c r="D281" s="24" t="s">
        <v>77</v>
      </c>
      <c r="E281" s="25" t="s">
        <v>8</v>
      </c>
      <c r="F281" s="24" t="s">
        <v>9</v>
      </c>
      <c r="G281" s="24" t="s">
        <v>10</v>
      </c>
      <c r="H281" s="24" t="s">
        <v>11</v>
      </c>
      <c r="I281" s="24" t="s">
        <v>14</v>
      </c>
      <c r="J281" s="20" t="s">
        <v>13</v>
      </c>
      <c r="K281" s="4" t="s">
        <v>85</v>
      </c>
      <c r="L281" s="29" t="s">
        <v>69</v>
      </c>
    </row>
    <row r="282" spans="1:12" x14ac:dyDescent="0.2">
      <c r="A282" s="21" t="s">
        <v>5</v>
      </c>
      <c r="B282" s="87">
        <f>1+2</f>
        <v>3</v>
      </c>
      <c r="C282" s="73">
        <v>3</v>
      </c>
      <c r="D282" s="73">
        <v>7</v>
      </c>
      <c r="E282" s="88">
        <v>6</v>
      </c>
      <c r="F282" s="73">
        <v>12</v>
      </c>
      <c r="G282" s="73">
        <v>18</v>
      </c>
      <c r="H282" s="73">
        <v>15</v>
      </c>
      <c r="I282" s="73">
        <v>12</v>
      </c>
      <c r="J282" s="73">
        <v>5</v>
      </c>
      <c r="K282" s="89"/>
      <c r="L282" s="30">
        <f>SUM(B282:J282)</f>
        <v>81</v>
      </c>
    </row>
    <row r="283" spans="1:12" x14ac:dyDescent="0.2">
      <c r="A283" s="21" t="s">
        <v>6</v>
      </c>
      <c r="B283" s="87">
        <v>1</v>
      </c>
      <c r="C283" s="73">
        <v>2</v>
      </c>
      <c r="D283" s="73">
        <v>4</v>
      </c>
      <c r="E283" s="73">
        <v>7</v>
      </c>
      <c r="F283" s="73">
        <v>8</v>
      </c>
      <c r="G283" s="73">
        <v>12</v>
      </c>
      <c r="H283" s="73">
        <v>6</v>
      </c>
      <c r="I283" s="73">
        <v>6</v>
      </c>
      <c r="J283" s="73">
        <v>0</v>
      </c>
      <c r="K283" s="90"/>
      <c r="L283" s="31">
        <f>SUM(B283:J283)</f>
        <v>46</v>
      </c>
    </row>
    <row r="284" spans="1:12" x14ac:dyDescent="0.2">
      <c r="A284" s="21" t="s">
        <v>7</v>
      </c>
      <c r="B284" s="87">
        <v>2</v>
      </c>
      <c r="C284" s="73">
        <v>3</v>
      </c>
      <c r="D284" s="73">
        <v>1</v>
      </c>
      <c r="E284" s="88">
        <v>8</v>
      </c>
      <c r="F284" s="73">
        <v>12</v>
      </c>
      <c r="G284" s="73">
        <v>18</v>
      </c>
      <c r="H284" s="73">
        <v>18</v>
      </c>
      <c r="I284" s="73">
        <v>11</v>
      </c>
      <c r="J284" s="73">
        <v>0</v>
      </c>
      <c r="K284" s="91"/>
      <c r="L284" s="32">
        <f>SUM(B284:J284)</f>
        <v>73</v>
      </c>
    </row>
    <row r="285" spans="1:12" ht="10.8" thickBot="1" x14ac:dyDescent="0.25">
      <c r="A285" s="22" t="s">
        <v>66</v>
      </c>
      <c r="B285" s="33">
        <f t="shared" ref="B285:J285" si="337">SUM(B282:B284)</f>
        <v>6</v>
      </c>
      <c r="C285" s="34">
        <f t="shared" si="337"/>
        <v>8</v>
      </c>
      <c r="D285" s="49">
        <f t="shared" si="337"/>
        <v>12</v>
      </c>
      <c r="E285" s="35">
        <f t="shared" si="337"/>
        <v>21</v>
      </c>
      <c r="F285" s="34">
        <f t="shared" si="337"/>
        <v>32</v>
      </c>
      <c r="G285" s="34">
        <f t="shared" si="337"/>
        <v>48</v>
      </c>
      <c r="H285" s="34">
        <f t="shared" si="337"/>
        <v>39</v>
      </c>
      <c r="I285" s="34">
        <f t="shared" si="337"/>
        <v>29</v>
      </c>
      <c r="J285" s="36">
        <f t="shared" si="337"/>
        <v>5</v>
      </c>
      <c r="K285" s="52"/>
      <c r="L285" s="37">
        <f>SUM(L282:L284)</f>
        <v>200</v>
      </c>
    </row>
    <row r="286" spans="1:12" x14ac:dyDescent="0.2">
      <c r="A286" s="4"/>
      <c r="B286" s="2"/>
      <c r="C286" s="2"/>
      <c r="D286" s="2"/>
      <c r="E286" s="2"/>
      <c r="F286" s="2"/>
    </row>
    <row r="287" spans="1:12" ht="10.8" thickBot="1" x14ac:dyDescent="0.25"/>
    <row r="288" spans="1:12" x14ac:dyDescent="0.2">
      <c r="A288" s="27" t="s">
        <v>114</v>
      </c>
      <c r="B288" s="19" t="s">
        <v>67</v>
      </c>
      <c r="C288" s="19"/>
      <c r="D288" s="19"/>
      <c r="E288" s="19"/>
      <c r="F288" s="19"/>
      <c r="G288" s="19"/>
      <c r="H288" s="19"/>
      <c r="I288" s="19"/>
      <c r="J288" s="26"/>
      <c r="K288" s="19" t="s">
        <v>86</v>
      </c>
      <c r="L288" s="28"/>
    </row>
    <row r="289" spans="1:12" ht="10.8" thickBot="1" x14ac:dyDescent="0.25">
      <c r="A289" s="20" t="s">
        <v>68</v>
      </c>
      <c r="B289" s="23" t="s">
        <v>15</v>
      </c>
      <c r="C289" s="24" t="s">
        <v>76</v>
      </c>
      <c r="D289" s="24" t="s">
        <v>77</v>
      </c>
      <c r="E289" s="25" t="s">
        <v>8</v>
      </c>
      <c r="F289" s="24" t="s">
        <v>9</v>
      </c>
      <c r="G289" s="24" t="s">
        <v>10</v>
      </c>
      <c r="H289" s="24" t="s">
        <v>11</v>
      </c>
      <c r="I289" s="24" t="s">
        <v>14</v>
      </c>
      <c r="J289" s="20" t="s">
        <v>13</v>
      </c>
      <c r="K289" s="4" t="s">
        <v>85</v>
      </c>
      <c r="L289" s="29" t="s">
        <v>69</v>
      </c>
    </row>
    <row r="290" spans="1:12" x14ac:dyDescent="0.2">
      <c r="A290" s="21" t="s">
        <v>5</v>
      </c>
      <c r="B290" s="87">
        <v>3</v>
      </c>
      <c r="C290" s="73">
        <v>3</v>
      </c>
      <c r="D290" s="73">
        <v>6</v>
      </c>
      <c r="E290" s="88">
        <v>6</v>
      </c>
      <c r="F290" s="73">
        <v>12</v>
      </c>
      <c r="G290" s="73">
        <v>17</v>
      </c>
      <c r="H290" s="73">
        <v>11</v>
      </c>
      <c r="I290" s="73">
        <v>12</v>
      </c>
      <c r="J290" s="73">
        <v>5</v>
      </c>
      <c r="K290" s="89"/>
      <c r="L290" s="30">
        <f>SUM(B290:J290)</f>
        <v>75</v>
      </c>
    </row>
    <row r="291" spans="1:12" x14ac:dyDescent="0.2">
      <c r="A291" s="21" t="s">
        <v>6</v>
      </c>
      <c r="B291" s="87">
        <v>2</v>
      </c>
      <c r="C291" s="73">
        <v>2</v>
      </c>
      <c r="D291" s="73">
        <v>3</v>
      </c>
      <c r="E291" s="73">
        <v>7</v>
      </c>
      <c r="F291" s="73">
        <v>8</v>
      </c>
      <c r="G291" s="73">
        <v>12</v>
      </c>
      <c r="H291" s="73">
        <v>8</v>
      </c>
      <c r="I291" s="73">
        <v>6</v>
      </c>
      <c r="J291" s="73">
        <v>0</v>
      </c>
      <c r="K291" s="90"/>
      <c r="L291" s="31">
        <f>SUM(B291:J291)</f>
        <v>48</v>
      </c>
    </row>
    <row r="292" spans="1:12" x14ac:dyDescent="0.2">
      <c r="A292" s="21" t="s">
        <v>7</v>
      </c>
      <c r="B292" s="87">
        <v>3</v>
      </c>
      <c r="C292" s="73">
        <v>3</v>
      </c>
      <c r="D292" s="73">
        <v>3</v>
      </c>
      <c r="E292" s="88">
        <v>6</v>
      </c>
      <c r="F292" s="73">
        <v>12</v>
      </c>
      <c r="G292" s="73">
        <v>16</v>
      </c>
      <c r="H292" s="73">
        <v>18</v>
      </c>
      <c r="I292" s="73">
        <v>12</v>
      </c>
      <c r="J292" s="73">
        <v>0</v>
      </c>
      <c r="K292" s="91"/>
      <c r="L292" s="32">
        <f>SUM(B292:J292)</f>
        <v>73</v>
      </c>
    </row>
    <row r="293" spans="1:12" ht="10.8" thickBot="1" x14ac:dyDescent="0.25">
      <c r="A293" s="22" t="s">
        <v>66</v>
      </c>
      <c r="B293" s="33">
        <f t="shared" ref="B293:J293" si="338">SUM(B290:B292)</f>
        <v>8</v>
      </c>
      <c r="C293" s="34">
        <f t="shared" si="338"/>
        <v>8</v>
      </c>
      <c r="D293" s="49">
        <f t="shared" si="338"/>
        <v>12</v>
      </c>
      <c r="E293" s="35">
        <f t="shared" si="338"/>
        <v>19</v>
      </c>
      <c r="F293" s="34">
        <f t="shared" si="338"/>
        <v>32</v>
      </c>
      <c r="G293" s="34">
        <f t="shared" si="338"/>
        <v>45</v>
      </c>
      <c r="H293" s="34">
        <f t="shared" si="338"/>
        <v>37</v>
      </c>
      <c r="I293" s="34">
        <f t="shared" si="338"/>
        <v>30</v>
      </c>
      <c r="J293" s="36">
        <f t="shared" si="338"/>
        <v>5</v>
      </c>
      <c r="K293" s="52"/>
      <c r="L293" s="37">
        <f>SUM(L290:L292)</f>
        <v>196</v>
      </c>
    </row>
    <row r="294" spans="1:12" ht="12.75" customHeight="1" x14ac:dyDescent="0.2">
      <c r="A294" s="4"/>
      <c r="B294" s="2"/>
      <c r="C294" s="2"/>
      <c r="D294" s="2"/>
      <c r="E294" s="2"/>
      <c r="F294" s="2"/>
    </row>
    <row r="295" spans="1:12" ht="10.8" thickBot="1" x14ac:dyDescent="0.25"/>
    <row r="296" spans="1:12" x14ac:dyDescent="0.2">
      <c r="A296" s="27" t="s">
        <v>115</v>
      </c>
      <c r="B296" s="19" t="s">
        <v>67</v>
      </c>
      <c r="C296" s="19"/>
      <c r="D296" s="19"/>
      <c r="E296" s="19"/>
      <c r="F296" s="19"/>
      <c r="G296" s="19"/>
      <c r="H296" s="19"/>
      <c r="I296" s="19"/>
      <c r="J296" s="26"/>
      <c r="K296" s="19" t="s">
        <v>86</v>
      </c>
      <c r="L296" s="28"/>
    </row>
    <row r="297" spans="1:12" ht="10.8" thickBot="1" x14ac:dyDescent="0.25">
      <c r="A297" s="20" t="s">
        <v>68</v>
      </c>
      <c r="B297" s="23" t="s">
        <v>15</v>
      </c>
      <c r="C297" s="24" t="s">
        <v>76</v>
      </c>
      <c r="D297" s="24" t="s">
        <v>77</v>
      </c>
      <c r="E297" s="25" t="s">
        <v>8</v>
      </c>
      <c r="F297" s="24" t="s">
        <v>9</v>
      </c>
      <c r="G297" s="24" t="s">
        <v>10</v>
      </c>
      <c r="H297" s="24" t="s">
        <v>11</v>
      </c>
      <c r="I297" s="24" t="s">
        <v>14</v>
      </c>
      <c r="J297" s="20" t="s">
        <v>13</v>
      </c>
      <c r="K297" s="4" t="s">
        <v>85</v>
      </c>
      <c r="L297" s="29" t="s">
        <v>69</v>
      </c>
    </row>
    <row r="298" spans="1:12" x14ac:dyDescent="0.2">
      <c r="A298" s="21" t="s">
        <v>5</v>
      </c>
      <c r="B298" s="87">
        <v>1</v>
      </c>
      <c r="C298" s="73">
        <v>5</v>
      </c>
      <c r="D298" s="73">
        <v>4</v>
      </c>
      <c r="E298" s="88">
        <v>7</v>
      </c>
      <c r="F298" s="73">
        <v>12</v>
      </c>
      <c r="G298" s="73">
        <v>12</v>
      </c>
      <c r="H298" s="73">
        <v>11</v>
      </c>
      <c r="I298" s="73">
        <v>11</v>
      </c>
      <c r="J298" s="73">
        <v>4</v>
      </c>
      <c r="K298" s="89"/>
      <c r="L298" s="30">
        <f>SUM(B298:J298)</f>
        <v>67</v>
      </c>
    </row>
    <row r="299" spans="1:12" x14ac:dyDescent="0.2">
      <c r="A299" s="21" t="s">
        <v>6</v>
      </c>
      <c r="B299" s="87">
        <v>3</v>
      </c>
      <c r="C299" s="73">
        <v>2</v>
      </c>
      <c r="D299" s="73">
        <v>3</v>
      </c>
      <c r="E299" s="73">
        <v>7</v>
      </c>
      <c r="F299" s="73">
        <v>7</v>
      </c>
      <c r="G299" s="73">
        <v>12</v>
      </c>
      <c r="H299" s="73">
        <v>7</v>
      </c>
      <c r="I299" s="73">
        <v>5</v>
      </c>
      <c r="J299" s="73"/>
      <c r="K299" s="90"/>
      <c r="L299" s="31">
        <f>SUM(B299:J299)</f>
        <v>46</v>
      </c>
    </row>
    <row r="300" spans="1:12" x14ac:dyDescent="0.2">
      <c r="A300" s="21" t="s">
        <v>7</v>
      </c>
      <c r="B300" s="87">
        <v>2</v>
      </c>
      <c r="C300" s="73">
        <v>1</v>
      </c>
      <c r="D300" s="73">
        <v>5</v>
      </c>
      <c r="E300" s="88">
        <v>6</v>
      </c>
      <c r="F300" s="73">
        <v>12</v>
      </c>
      <c r="G300" s="73">
        <v>17</v>
      </c>
      <c r="H300" s="73">
        <v>18</v>
      </c>
      <c r="I300" s="73">
        <v>11</v>
      </c>
      <c r="J300" s="73"/>
      <c r="K300" s="91"/>
      <c r="L300" s="32">
        <f>SUM(B300:J300)</f>
        <v>72</v>
      </c>
    </row>
    <row r="301" spans="1:12" ht="10.8" thickBot="1" x14ac:dyDescent="0.25">
      <c r="A301" s="22" t="s">
        <v>66</v>
      </c>
      <c r="B301" s="33">
        <f t="shared" ref="B301:J301" si="339">SUM(B298:B300)</f>
        <v>6</v>
      </c>
      <c r="C301" s="34">
        <f t="shared" si="339"/>
        <v>8</v>
      </c>
      <c r="D301" s="49">
        <f t="shared" si="339"/>
        <v>12</v>
      </c>
      <c r="E301" s="35">
        <f t="shared" si="339"/>
        <v>20</v>
      </c>
      <c r="F301" s="34">
        <f t="shared" si="339"/>
        <v>31</v>
      </c>
      <c r="G301" s="34">
        <f t="shared" si="339"/>
        <v>41</v>
      </c>
      <c r="H301" s="34">
        <f t="shared" si="339"/>
        <v>36</v>
      </c>
      <c r="I301" s="34">
        <f t="shared" si="339"/>
        <v>27</v>
      </c>
      <c r="J301" s="36">
        <f t="shared" si="339"/>
        <v>4</v>
      </c>
      <c r="K301" s="52"/>
      <c r="L301" s="37">
        <f>SUM(L298:L300)</f>
        <v>185</v>
      </c>
    </row>
    <row r="302" spans="1:12" x14ac:dyDescent="0.2">
      <c r="A302" s="4"/>
      <c r="B302" s="2"/>
      <c r="C302" s="2"/>
      <c r="D302" s="2"/>
      <c r="E302" s="2"/>
      <c r="F302" s="2"/>
    </row>
    <row r="303" spans="1:12" ht="10.8" thickBot="1" x14ac:dyDescent="0.25"/>
    <row r="304" spans="1:12" x14ac:dyDescent="0.2">
      <c r="A304" s="27" t="s">
        <v>116</v>
      </c>
      <c r="B304" s="19" t="s">
        <v>67</v>
      </c>
      <c r="C304" s="19"/>
      <c r="D304" s="19"/>
      <c r="E304" s="19"/>
      <c r="F304" s="19"/>
      <c r="G304" s="19"/>
      <c r="H304" s="19"/>
      <c r="I304" s="19"/>
      <c r="J304" s="26"/>
      <c r="K304" s="19" t="s">
        <v>86</v>
      </c>
      <c r="L304" s="28"/>
    </row>
    <row r="305" spans="1:12" ht="10.8" thickBot="1" x14ac:dyDescent="0.25">
      <c r="A305" s="20" t="s">
        <v>68</v>
      </c>
      <c r="B305" s="23" t="s">
        <v>15</v>
      </c>
      <c r="C305" s="24" t="s">
        <v>76</v>
      </c>
      <c r="D305" s="24" t="s">
        <v>77</v>
      </c>
      <c r="E305" s="25" t="s">
        <v>8</v>
      </c>
      <c r="F305" s="24" t="s">
        <v>9</v>
      </c>
      <c r="G305" s="24" t="s">
        <v>10</v>
      </c>
      <c r="H305" s="24" t="s">
        <v>11</v>
      </c>
      <c r="I305" s="24" t="s">
        <v>14</v>
      </c>
      <c r="J305" s="20" t="s">
        <v>13</v>
      </c>
      <c r="K305" s="4" t="s">
        <v>85</v>
      </c>
      <c r="L305" s="29" t="s">
        <v>69</v>
      </c>
    </row>
    <row r="306" spans="1:12" x14ac:dyDescent="0.2">
      <c r="A306" s="21" t="s">
        <v>5</v>
      </c>
      <c r="B306" s="87">
        <v>1</v>
      </c>
      <c r="C306" s="73">
        <v>3</v>
      </c>
      <c r="D306" s="73">
        <v>5</v>
      </c>
      <c r="E306" s="88">
        <v>6</v>
      </c>
      <c r="F306" s="73">
        <v>12</v>
      </c>
      <c r="G306" s="73">
        <v>12</v>
      </c>
      <c r="H306" s="73">
        <v>11</v>
      </c>
      <c r="I306" s="73">
        <v>11</v>
      </c>
      <c r="J306" s="73">
        <v>5</v>
      </c>
      <c r="K306" s="89"/>
      <c r="L306" s="30">
        <f>SUM(B306:J306)</f>
        <v>66</v>
      </c>
    </row>
    <row r="307" spans="1:12" x14ac:dyDescent="0.2">
      <c r="A307" s="21" t="s">
        <v>6</v>
      </c>
      <c r="B307" s="87">
        <v>2</v>
      </c>
      <c r="C307" s="73">
        <v>3</v>
      </c>
      <c r="D307" s="73">
        <v>3</v>
      </c>
      <c r="E307" s="73">
        <v>6</v>
      </c>
      <c r="F307" s="73">
        <v>8</v>
      </c>
      <c r="G307" s="73">
        <v>8</v>
      </c>
      <c r="H307" s="73">
        <v>7</v>
      </c>
      <c r="I307" s="73">
        <v>8</v>
      </c>
      <c r="J307" s="73"/>
      <c r="K307" s="90"/>
      <c r="L307" s="31">
        <f>SUM(B307:J307)</f>
        <v>45</v>
      </c>
    </row>
    <row r="308" spans="1:12" x14ac:dyDescent="0.2">
      <c r="A308" s="21" t="s">
        <v>7</v>
      </c>
      <c r="B308" s="87">
        <v>3</v>
      </c>
      <c r="C308" s="73">
        <v>2</v>
      </c>
      <c r="D308" s="73">
        <v>4</v>
      </c>
      <c r="E308" s="88">
        <v>6</v>
      </c>
      <c r="F308" s="73">
        <v>12</v>
      </c>
      <c r="G308" s="73">
        <v>14</v>
      </c>
      <c r="H308" s="73">
        <v>18</v>
      </c>
      <c r="I308" s="73">
        <v>11</v>
      </c>
      <c r="J308" s="73"/>
      <c r="K308" s="91"/>
      <c r="L308" s="32">
        <f>SUM(B308:J308)</f>
        <v>70</v>
      </c>
    </row>
    <row r="309" spans="1:12" ht="10.8" thickBot="1" x14ac:dyDescent="0.25">
      <c r="A309" s="22" t="s">
        <v>66</v>
      </c>
      <c r="B309" s="33">
        <f t="shared" ref="B309:J309" si="340">SUM(B306:B308)</f>
        <v>6</v>
      </c>
      <c r="C309" s="34">
        <f t="shared" si="340"/>
        <v>8</v>
      </c>
      <c r="D309" s="49">
        <f t="shared" si="340"/>
        <v>12</v>
      </c>
      <c r="E309" s="35">
        <f t="shared" si="340"/>
        <v>18</v>
      </c>
      <c r="F309" s="34">
        <f t="shared" si="340"/>
        <v>32</v>
      </c>
      <c r="G309" s="34">
        <f t="shared" si="340"/>
        <v>34</v>
      </c>
      <c r="H309" s="34">
        <f t="shared" si="340"/>
        <v>36</v>
      </c>
      <c r="I309" s="34">
        <f t="shared" si="340"/>
        <v>30</v>
      </c>
      <c r="J309" s="36">
        <f t="shared" si="340"/>
        <v>5</v>
      </c>
      <c r="K309" s="52"/>
      <c r="L309" s="37">
        <f>SUM(L306:L308)</f>
        <v>181</v>
      </c>
    </row>
    <row r="310" spans="1:12" x14ac:dyDescent="0.2">
      <c r="A310" s="4"/>
      <c r="B310" s="2"/>
      <c r="C310" s="2"/>
      <c r="D310" s="2"/>
      <c r="E310" s="2"/>
      <c r="F310" s="2"/>
    </row>
    <row r="311" spans="1:12" ht="10.8" thickBot="1" x14ac:dyDescent="0.25"/>
    <row r="312" spans="1:12" x14ac:dyDescent="0.2">
      <c r="A312" s="27" t="s">
        <v>118</v>
      </c>
      <c r="B312" s="19" t="s">
        <v>67</v>
      </c>
      <c r="C312" s="19"/>
      <c r="D312" s="19"/>
      <c r="E312" s="19"/>
      <c r="F312" s="19"/>
      <c r="G312" s="19"/>
      <c r="H312" s="19"/>
      <c r="I312" s="19"/>
      <c r="J312" s="26"/>
      <c r="K312" s="19" t="s">
        <v>86</v>
      </c>
      <c r="L312" s="28"/>
    </row>
    <row r="313" spans="1:12" ht="10.8" thickBot="1" x14ac:dyDescent="0.25">
      <c r="A313" s="20" t="s">
        <v>68</v>
      </c>
      <c r="B313" s="23" t="s">
        <v>15</v>
      </c>
      <c r="C313" s="24" t="s">
        <v>76</v>
      </c>
      <c r="D313" s="24" t="s">
        <v>77</v>
      </c>
      <c r="E313" s="25" t="s">
        <v>8</v>
      </c>
      <c r="F313" s="24" t="s">
        <v>9</v>
      </c>
      <c r="G313" s="24" t="s">
        <v>10</v>
      </c>
      <c r="H313" s="24" t="s">
        <v>11</v>
      </c>
      <c r="I313" s="24" t="s">
        <v>14</v>
      </c>
      <c r="J313" s="20" t="s">
        <v>13</v>
      </c>
      <c r="K313" s="4" t="s">
        <v>85</v>
      </c>
      <c r="L313" s="29" t="s">
        <v>69</v>
      </c>
    </row>
    <row r="314" spans="1:12" x14ac:dyDescent="0.2">
      <c r="A314" s="21" t="s">
        <v>5</v>
      </c>
      <c r="B314" s="87">
        <v>1</v>
      </c>
      <c r="C314" s="73">
        <v>5</v>
      </c>
      <c r="D314" s="73">
        <v>3</v>
      </c>
      <c r="E314" s="88">
        <v>5</v>
      </c>
      <c r="F314" s="73">
        <v>10</v>
      </c>
      <c r="G314" s="73">
        <v>12</v>
      </c>
      <c r="H314" s="73">
        <v>12</v>
      </c>
      <c r="I314" s="73">
        <v>12</v>
      </c>
      <c r="J314" s="73"/>
      <c r="K314" s="89"/>
      <c r="L314" s="30">
        <f>SUM(B314:J314)</f>
        <v>60</v>
      </c>
    </row>
    <row r="315" spans="1:12" x14ac:dyDescent="0.2">
      <c r="A315" s="21" t="s">
        <v>6</v>
      </c>
      <c r="B315" s="87">
        <v>2</v>
      </c>
      <c r="C315" s="73">
        <v>1</v>
      </c>
      <c r="D315" s="73">
        <v>3</v>
      </c>
      <c r="E315" s="73">
        <v>5</v>
      </c>
      <c r="F315" s="73">
        <v>6</v>
      </c>
      <c r="G315" s="73">
        <v>5</v>
      </c>
      <c r="H315" s="73">
        <v>6</v>
      </c>
      <c r="I315" s="73">
        <v>6</v>
      </c>
      <c r="J315" s="73"/>
      <c r="K315" s="90"/>
      <c r="L315" s="31">
        <f>SUM(B315:J315)</f>
        <v>34</v>
      </c>
    </row>
    <row r="316" spans="1:12" x14ac:dyDescent="0.2">
      <c r="A316" s="21" t="s">
        <v>7</v>
      </c>
      <c r="B316" s="87">
        <v>2</v>
      </c>
      <c r="C316" s="73">
        <v>2</v>
      </c>
      <c r="D316" s="73">
        <v>2</v>
      </c>
      <c r="E316" s="88">
        <v>5</v>
      </c>
      <c r="F316" s="73">
        <v>6</v>
      </c>
      <c r="G316" s="73">
        <v>9</v>
      </c>
      <c r="H316" s="73">
        <v>6</v>
      </c>
      <c r="I316" s="73">
        <v>7</v>
      </c>
      <c r="J316" s="73"/>
      <c r="K316" s="91"/>
      <c r="L316" s="32">
        <f>SUM(B316:J316)</f>
        <v>39</v>
      </c>
    </row>
    <row r="317" spans="1:12" ht="10.8" thickBot="1" x14ac:dyDescent="0.25">
      <c r="A317" s="22" t="s">
        <v>66</v>
      </c>
      <c r="B317" s="33">
        <f t="shared" ref="B317:J317" si="341">SUM(B314:B316)</f>
        <v>5</v>
      </c>
      <c r="C317" s="34">
        <f t="shared" si="341"/>
        <v>8</v>
      </c>
      <c r="D317" s="49">
        <f t="shared" si="341"/>
        <v>8</v>
      </c>
      <c r="E317" s="35">
        <f t="shared" si="341"/>
        <v>15</v>
      </c>
      <c r="F317" s="34">
        <f t="shared" si="341"/>
        <v>22</v>
      </c>
      <c r="G317" s="34">
        <f t="shared" si="341"/>
        <v>26</v>
      </c>
      <c r="H317" s="34">
        <f t="shared" si="341"/>
        <v>24</v>
      </c>
      <c r="I317" s="34">
        <f t="shared" si="341"/>
        <v>25</v>
      </c>
      <c r="J317" s="36">
        <f t="shared" si="341"/>
        <v>0</v>
      </c>
      <c r="K317" s="52"/>
      <c r="L317" s="37">
        <f>SUM(L314:L316)</f>
        <v>133</v>
      </c>
    </row>
    <row r="318" spans="1:12" x14ac:dyDescent="0.2">
      <c r="A318" s="4"/>
      <c r="B318" s="2"/>
      <c r="C318" s="2"/>
      <c r="D318" s="2"/>
      <c r="E318" s="2"/>
      <c r="F318" s="2"/>
    </row>
    <row r="319" spans="1:12" ht="10.8" thickBot="1" x14ac:dyDescent="0.25">
      <c r="A319" s="4"/>
      <c r="B319" s="2"/>
      <c r="C319" s="2"/>
      <c r="D319" s="2"/>
      <c r="E319" s="2"/>
      <c r="F319" s="2"/>
    </row>
    <row r="320" spans="1:12" x14ac:dyDescent="0.2">
      <c r="A320" s="27" t="s">
        <v>119</v>
      </c>
      <c r="B320" s="19" t="s">
        <v>67</v>
      </c>
      <c r="C320" s="19"/>
      <c r="D320" s="19"/>
      <c r="E320" s="19"/>
      <c r="F320" s="19"/>
      <c r="G320" s="19"/>
      <c r="H320" s="19"/>
      <c r="I320" s="19"/>
      <c r="J320" s="26"/>
      <c r="K320" s="19" t="s">
        <v>86</v>
      </c>
      <c r="L320" s="28"/>
    </row>
    <row r="321" spans="1:12" ht="10.8" thickBot="1" x14ac:dyDescent="0.25">
      <c r="A321" s="20" t="s">
        <v>68</v>
      </c>
      <c r="B321" s="23" t="s">
        <v>15</v>
      </c>
      <c r="C321" s="24" t="s">
        <v>76</v>
      </c>
      <c r="D321" s="24" t="s">
        <v>77</v>
      </c>
      <c r="E321" s="25" t="s">
        <v>8</v>
      </c>
      <c r="F321" s="24" t="s">
        <v>9</v>
      </c>
      <c r="G321" s="24" t="s">
        <v>10</v>
      </c>
      <c r="H321" s="24" t="s">
        <v>11</v>
      </c>
      <c r="I321" s="24" t="s">
        <v>14</v>
      </c>
      <c r="J321" s="20" t="s">
        <v>13</v>
      </c>
      <c r="K321" s="4" t="s">
        <v>85</v>
      </c>
      <c r="L321" s="29" t="s">
        <v>69</v>
      </c>
    </row>
    <row r="322" spans="1:12" x14ac:dyDescent="0.2">
      <c r="A322" s="21" t="s">
        <v>5</v>
      </c>
      <c r="B322" s="87">
        <v>0</v>
      </c>
      <c r="C322" s="73">
        <v>0</v>
      </c>
      <c r="D322" s="73">
        <v>0</v>
      </c>
      <c r="E322" s="88">
        <v>0</v>
      </c>
      <c r="F322" s="73">
        <v>0</v>
      </c>
      <c r="G322" s="73">
        <v>0</v>
      </c>
      <c r="H322" s="73">
        <v>0</v>
      </c>
      <c r="I322" s="73">
        <v>0</v>
      </c>
      <c r="J322" s="73">
        <v>0</v>
      </c>
      <c r="K322" s="89"/>
      <c r="L322" s="30">
        <f>SUM(B322:J322)</f>
        <v>0</v>
      </c>
    </row>
    <row r="323" spans="1:12" x14ac:dyDescent="0.2">
      <c r="A323" s="21" t="s">
        <v>6</v>
      </c>
      <c r="B323" s="87">
        <v>0</v>
      </c>
      <c r="C323" s="73">
        <v>0</v>
      </c>
      <c r="D323" s="73">
        <v>0</v>
      </c>
      <c r="E323" s="73">
        <v>0</v>
      </c>
      <c r="F323" s="73">
        <v>0</v>
      </c>
      <c r="G323" s="73">
        <v>0</v>
      </c>
      <c r="H323" s="73">
        <v>0</v>
      </c>
      <c r="I323" s="73">
        <v>0</v>
      </c>
      <c r="J323" s="73"/>
      <c r="K323" s="90"/>
      <c r="L323" s="31">
        <f>SUM(B323:J323)</f>
        <v>0</v>
      </c>
    </row>
    <row r="324" spans="1:12" x14ac:dyDescent="0.2">
      <c r="A324" s="21" t="s">
        <v>7</v>
      </c>
      <c r="B324" s="87">
        <v>0</v>
      </c>
      <c r="C324" s="73">
        <v>0</v>
      </c>
      <c r="D324" s="73">
        <v>0</v>
      </c>
      <c r="E324" s="88">
        <v>0</v>
      </c>
      <c r="F324" s="73">
        <v>0</v>
      </c>
      <c r="G324" s="73">
        <v>0</v>
      </c>
      <c r="H324" s="73">
        <v>0</v>
      </c>
      <c r="I324" s="73">
        <v>0</v>
      </c>
      <c r="J324" s="73"/>
      <c r="K324" s="91"/>
      <c r="L324" s="32">
        <f>SUM(B324:J324)</f>
        <v>0</v>
      </c>
    </row>
    <row r="325" spans="1:12" ht="10.8" thickBot="1" x14ac:dyDescent="0.25">
      <c r="A325" s="22" t="s">
        <v>66</v>
      </c>
      <c r="B325" s="33">
        <f t="shared" ref="B325:J325" si="342">SUM(B322:B324)</f>
        <v>0</v>
      </c>
      <c r="C325" s="34">
        <f t="shared" si="342"/>
        <v>0</v>
      </c>
      <c r="D325" s="49">
        <f t="shared" si="342"/>
        <v>0</v>
      </c>
      <c r="E325" s="35">
        <f t="shared" si="342"/>
        <v>0</v>
      </c>
      <c r="F325" s="34">
        <f t="shared" si="342"/>
        <v>0</v>
      </c>
      <c r="G325" s="34">
        <f t="shared" si="342"/>
        <v>0</v>
      </c>
      <c r="H325" s="34">
        <f t="shared" si="342"/>
        <v>0</v>
      </c>
      <c r="I325" s="34">
        <f t="shared" si="342"/>
        <v>0</v>
      </c>
      <c r="J325" s="36">
        <f t="shared" si="342"/>
        <v>0</v>
      </c>
      <c r="K325" s="52"/>
      <c r="L325" s="37">
        <f>SUM(L322:L324)</f>
        <v>0</v>
      </c>
    </row>
    <row r="326" spans="1:12" x14ac:dyDescent="0.2">
      <c r="A326" s="4"/>
      <c r="B326" s="2"/>
      <c r="C326" s="2"/>
      <c r="D326" s="2"/>
      <c r="E326" s="2"/>
      <c r="F326" s="2"/>
    </row>
    <row r="327" spans="1:12" ht="10.8" thickBot="1" x14ac:dyDescent="0.25">
      <c r="A327" s="4"/>
      <c r="B327" s="2"/>
      <c r="C327" s="2"/>
      <c r="D327" s="2"/>
      <c r="E327" s="2"/>
      <c r="F327" s="2"/>
    </row>
    <row r="328" spans="1:12" x14ac:dyDescent="0.2">
      <c r="A328" s="27" t="s">
        <v>120</v>
      </c>
      <c r="B328" s="19" t="s">
        <v>67</v>
      </c>
      <c r="C328" s="19"/>
      <c r="D328" s="19"/>
      <c r="E328" s="19"/>
      <c r="F328" s="19"/>
      <c r="G328" s="19"/>
      <c r="H328" s="19"/>
      <c r="I328" s="19"/>
      <c r="J328" s="26"/>
      <c r="K328" s="19" t="s">
        <v>86</v>
      </c>
      <c r="L328" s="28"/>
    </row>
    <row r="329" spans="1:12" ht="10.8" thickBot="1" x14ac:dyDescent="0.25">
      <c r="A329" s="20" t="s">
        <v>68</v>
      </c>
      <c r="B329" s="23" t="s">
        <v>15</v>
      </c>
      <c r="C329" s="24" t="s">
        <v>76</v>
      </c>
      <c r="D329" s="24" t="s">
        <v>77</v>
      </c>
      <c r="E329" s="25" t="s">
        <v>8</v>
      </c>
      <c r="F329" s="24" t="s">
        <v>9</v>
      </c>
      <c r="G329" s="24" t="s">
        <v>10</v>
      </c>
      <c r="H329" s="24" t="s">
        <v>11</v>
      </c>
      <c r="I329" s="24" t="s">
        <v>14</v>
      </c>
      <c r="J329" s="20" t="s">
        <v>13</v>
      </c>
      <c r="K329" s="4" t="s">
        <v>85</v>
      </c>
      <c r="L329" s="29" t="s">
        <v>69</v>
      </c>
    </row>
    <row r="330" spans="1:12" x14ac:dyDescent="0.2">
      <c r="A330" s="21" t="s">
        <v>5</v>
      </c>
      <c r="B330" s="87">
        <v>1</v>
      </c>
      <c r="C330" s="73">
        <v>4</v>
      </c>
      <c r="D330" s="73">
        <v>3</v>
      </c>
      <c r="E330" s="88">
        <v>6</v>
      </c>
      <c r="F330" s="73">
        <v>10</v>
      </c>
      <c r="G330" s="73">
        <v>12</v>
      </c>
      <c r="H330" s="73">
        <v>12</v>
      </c>
      <c r="I330" s="73">
        <v>12</v>
      </c>
      <c r="J330" s="73">
        <v>0</v>
      </c>
      <c r="K330" s="89"/>
      <c r="L330" s="30">
        <f>SUM(B330:J330)</f>
        <v>60</v>
      </c>
    </row>
    <row r="331" spans="1:12" x14ac:dyDescent="0.2">
      <c r="A331" s="21" t="s">
        <v>6</v>
      </c>
      <c r="B331" s="87">
        <v>2</v>
      </c>
      <c r="C331" s="73">
        <v>1</v>
      </c>
      <c r="D331" s="73">
        <v>4</v>
      </c>
      <c r="E331" s="73">
        <v>6</v>
      </c>
      <c r="F331" s="73">
        <v>6</v>
      </c>
      <c r="G331" s="73">
        <v>7</v>
      </c>
      <c r="H331" s="73">
        <v>6</v>
      </c>
      <c r="I331" s="73">
        <v>0</v>
      </c>
      <c r="J331" s="73"/>
      <c r="K331" s="90"/>
      <c r="L331" s="31">
        <f>SUM(B331:J331)</f>
        <v>32</v>
      </c>
    </row>
    <row r="332" spans="1:12" x14ac:dyDescent="0.2">
      <c r="A332" s="21" t="s">
        <v>7</v>
      </c>
      <c r="B332" s="87">
        <v>2</v>
      </c>
      <c r="C332" s="73">
        <v>2</v>
      </c>
      <c r="D332" s="73">
        <v>1</v>
      </c>
      <c r="E332" s="88">
        <v>7</v>
      </c>
      <c r="F332" s="73">
        <v>8</v>
      </c>
      <c r="G332" s="73">
        <v>7</v>
      </c>
      <c r="H332" s="73">
        <v>14</v>
      </c>
      <c r="I332" s="73">
        <v>8</v>
      </c>
      <c r="J332" s="73"/>
      <c r="K332" s="91"/>
      <c r="L332" s="32">
        <f>SUM(B332:J332)</f>
        <v>49</v>
      </c>
    </row>
    <row r="333" spans="1:12" ht="10.8" thickBot="1" x14ac:dyDescent="0.25">
      <c r="A333" s="22" t="s">
        <v>66</v>
      </c>
      <c r="B333" s="33">
        <f t="shared" ref="B333:J333" si="343">SUM(B330:B332)</f>
        <v>5</v>
      </c>
      <c r="C333" s="34">
        <f t="shared" si="343"/>
        <v>7</v>
      </c>
      <c r="D333" s="49">
        <f t="shared" si="343"/>
        <v>8</v>
      </c>
      <c r="E333" s="35">
        <f t="shared" si="343"/>
        <v>19</v>
      </c>
      <c r="F333" s="34">
        <f t="shared" si="343"/>
        <v>24</v>
      </c>
      <c r="G333" s="34">
        <f t="shared" si="343"/>
        <v>26</v>
      </c>
      <c r="H333" s="34">
        <f>SUM(H330:H332)</f>
        <v>32</v>
      </c>
      <c r="I333" s="34">
        <f t="shared" si="343"/>
        <v>20</v>
      </c>
      <c r="J333" s="36">
        <f t="shared" si="343"/>
        <v>0</v>
      </c>
      <c r="K333" s="52"/>
      <c r="L333" s="37">
        <f>SUM(L330:L332)</f>
        <v>141</v>
      </c>
    </row>
    <row r="334" spans="1:12" x14ac:dyDescent="0.2">
      <c r="A334" s="4"/>
      <c r="B334" s="2"/>
      <c r="C334" s="2"/>
      <c r="D334" s="2"/>
      <c r="E334" s="2"/>
      <c r="F334" s="2"/>
    </row>
    <row r="335" spans="1:12" ht="10.8" thickBot="1" x14ac:dyDescent="0.25">
      <c r="A335" s="4"/>
      <c r="B335" s="2"/>
      <c r="C335" s="2"/>
      <c r="D335" s="2"/>
      <c r="E335" s="2"/>
      <c r="F335" s="2"/>
    </row>
    <row r="336" spans="1:12" x14ac:dyDescent="0.2">
      <c r="A336" s="27" t="s">
        <v>125</v>
      </c>
      <c r="B336" s="19" t="s">
        <v>67</v>
      </c>
      <c r="C336" s="19"/>
      <c r="D336" s="19"/>
      <c r="E336" s="19"/>
      <c r="F336" s="19"/>
      <c r="G336" s="19"/>
      <c r="H336" s="19"/>
      <c r="I336" s="19"/>
      <c r="J336" s="26"/>
      <c r="K336" s="19" t="s">
        <v>86</v>
      </c>
      <c r="L336" s="28"/>
    </row>
    <row r="337" spans="1:12" ht="10.8" thickBot="1" x14ac:dyDescent="0.25">
      <c r="A337" s="20" t="s">
        <v>68</v>
      </c>
      <c r="B337" s="23" t="s">
        <v>15</v>
      </c>
      <c r="C337" s="24" t="s">
        <v>76</v>
      </c>
      <c r="D337" s="24" t="s">
        <v>77</v>
      </c>
      <c r="E337" s="25" t="s">
        <v>8</v>
      </c>
      <c r="F337" s="24" t="s">
        <v>9</v>
      </c>
      <c r="G337" s="24" t="s">
        <v>10</v>
      </c>
      <c r="H337" s="24" t="s">
        <v>11</v>
      </c>
      <c r="I337" s="24" t="s">
        <v>14</v>
      </c>
      <c r="J337" s="20" t="s">
        <v>13</v>
      </c>
      <c r="K337" s="4" t="s">
        <v>85</v>
      </c>
      <c r="L337" s="29" t="s">
        <v>69</v>
      </c>
    </row>
    <row r="338" spans="1:12" x14ac:dyDescent="0.2">
      <c r="A338" s="21" t="s">
        <v>5</v>
      </c>
      <c r="B338" s="87">
        <v>1</v>
      </c>
      <c r="C338" s="73">
        <v>4</v>
      </c>
      <c r="D338" s="73">
        <v>3</v>
      </c>
      <c r="E338" s="88">
        <v>6</v>
      </c>
      <c r="F338" s="73">
        <v>11</v>
      </c>
      <c r="G338" s="73">
        <v>11</v>
      </c>
      <c r="H338" s="73">
        <v>10</v>
      </c>
      <c r="I338" s="73">
        <v>8</v>
      </c>
      <c r="J338" s="73">
        <v>0</v>
      </c>
      <c r="K338" s="89"/>
      <c r="L338" s="30">
        <f>SUM(B338:J338)</f>
        <v>54</v>
      </c>
    </row>
    <row r="339" spans="1:12" x14ac:dyDescent="0.2">
      <c r="A339" s="21" t="s">
        <v>6</v>
      </c>
      <c r="B339" s="87">
        <v>2</v>
      </c>
      <c r="C339" s="73">
        <v>2</v>
      </c>
      <c r="D339" s="73">
        <v>4</v>
      </c>
      <c r="E339" s="73">
        <v>6</v>
      </c>
      <c r="F339" s="73">
        <v>6</v>
      </c>
      <c r="G339" s="73">
        <v>6</v>
      </c>
      <c r="H339" s="73">
        <v>5</v>
      </c>
      <c r="I339" s="73">
        <v>0</v>
      </c>
      <c r="J339" s="73"/>
      <c r="K339" s="90"/>
      <c r="L339" s="31">
        <f>SUM(B339:J339)</f>
        <v>31</v>
      </c>
    </row>
    <row r="340" spans="1:12" x14ac:dyDescent="0.2">
      <c r="A340" s="21" t="s">
        <v>7</v>
      </c>
      <c r="B340" s="87">
        <v>3</v>
      </c>
      <c r="C340" s="73">
        <v>2</v>
      </c>
      <c r="D340" s="73">
        <v>1</v>
      </c>
      <c r="E340" s="88">
        <v>8</v>
      </c>
      <c r="F340" s="73">
        <v>8</v>
      </c>
      <c r="G340" s="73">
        <v>8</v>
      </c>
      <c r="H340" s="73">
        <v>11</v>
      </c>
      <c r="I340" s="73">
        <v>6</v>
      </c>
      <c r="J340" s="73"/>
      <c r="K340" s="91"/>
      <c r="L340" s="32">
        <f>SUM(B340:J340)</f>
        <v>47</v>
      </c>
    </row>
    <row r="341" spans="1:12" ht="10.8" thickBot="1" x14ac:dyDescent="0.25">
      <c r="A341" s="22" t="s">
        <v>66</v>
      </c>
      <c r="B341" s="33">
        <f t="shared" ref="B341:J341" si="344">SUM(B338:B340)</f>
        <v>6</v>
      </c>
      <c r="C341" s="34">
        <f t="shared" si="344"/>
        <v>8</v>
      </c>
      <c r="D341" s="49">
        <f t="shared" si="344"/>
        <v>8</v>
      </c>
      <c r="E341" s="35">
        <f t="shared" si="344"/>
        <v>20</v>
      </c>
      <c r="F341" s="34">
        <f t="shared" si="344"/>
        <v>25</v>
      </c>
      <c r="G341" s="34">
        <f t="shared" si="344"/>
        <v>25</v>
      </c>
      <c r="H341" s="34">
        <f t="shared" si="344"/>
        <v>26</v>
      </c>
      <c r="I341" s="34">
        <f t="shared" si="344"/>
        <v>14</v>
      </c>
      <c r="J341" s="36">
        <f t="shared" si="344"/>
        <v>0</v>
      </c>
      <c r="K341" s="52"/>
      <c r="L341" s="37">
        <f>SUM(L338:L340)</f>
        <v>132</v>
      </c>
    </row>
    <row r="342" spans="1:12" x14ac:dyDescent="0.2">
      <c r="A342" s="4"/>
      <c r="B342" s="2"/>
      <c r="C342" s="2"/>
      <c r="D342" s="2"/>
      <c r="E342" s="2"/>
      <c r="F342" s="2"/>
    </row>
    <row r="343" spans="1:12" ht="10.8" thickBot="1" x14ac:dyDescent="0.25">
      <c r="A343" s="4"/>
      <c r="B343" s="2"/>
      <c r="C343" s="2"/>
      <c r="D343" s="2"/>
      <c r="E343" s="2"/>
      <c r="F343" s="2"/>
    </row>
    <row r="344" spans="1:12" x14ac:dyDescent="0.2">
      <c r="A344" s="27" t="s">
        <v>126</v>
      </c>
      <c r="B344" s="19" t="s">
        <v>67</v>
      </c>
      <c r="C344" s="19"/>
      <c r="D344" s="19"/>
      <c r="E344" s="19"/>
      <c r="F344" s="19"/>
      <c r="G344" s="19"/>
      <c r="H344" s="19"/>
      <c r="I344" s="19"/>
      <c r="J344" s="26"/>
      <c r="K344" s="19" t="s">
        <v>86</v>
      </c>
      <c r="L344" s="28"/>
    </row>
    <row r="345" spans="1:12" ht="10.8" thickBot="1" x14ac:dyDescent="0.25">
      <c r="A345" s="20" t="s">
        <v>68</v>
      </c>
      <c r="B345" s="23" t="s">
        <v>15</v>
      </c>
      <c r="C345" s="24" t="s">
        <v>76</v>
      </c>
      <c r="D345" s="24" t="s">
        <v>77</v>
      </c>
      <c r="E345" s="25" t="s">
        <v>8</v>
      </c>
      <c r="F345" s="24" t="s">
        <v>9</v>
      </c>
      <c r="G345" s="24" t="s">
        <v>10</v>
      </c>
      <c r="H345" s="24" t="s">
        <v>11</v>
      </c>
      <c r="I345" s="24" t="s">
        <v>14</v>
      </c>
      <c r="J345" s="20" t="s">
        <v>13</v>
      </c>
      <c r="K345" s="4" t="s">
        <v>85</v>
      </c>
      <c r="L345" s="29" t="s">
        <v>69</v>
      </c>
    </row>
    <row r="346" spans="1:12" x14ac:dyDescent="0.2">
      <c r="A346" s="21" t="s">
        <v>5</v>
      </c>
      <c r="B346" s="87">
        <v>1</v>
      </c>
      <c r="C346" s="73">
        <v>2</v>
      </c>
      <c r="D346" s="73">
        <v>3</v>
      </c>
      <c r="E346" s="88">
        <v>6</v>
      </c>
      <c r="F346" s="73">
        <v>11</v>
      </c>
      <c r="G346" s="73">
        <v>12</v>
      </c>
      <c r="H346" s="73">
        <v>12</v>
      </c>
      <c r="I346" s="73">
        <v>12</v>
      </c>
      <c r="J346" s="73">
        <v>0</v>
      </c>
      <c r="K346" s="89"/>
      <c r="L346" s="30">
        <f>SUM(B346:J346)</f>
        <v>59</v>
      </c>
    </row>
    <row r="347" spans="1:12" x14ac:dyDescent="0.2">
      <c r="A347" s="21" t="s">
        <v>6</v>
      </c>
      <c r="B347" s="87">
        <v>2</v>
      </c>
      <c r="C347" s="73">
        <v>3</v>
      </c>
      <c r="D347" s="73">
        <v>4</v>
      </c>
      <c r="E347" s="73">
        <v>6</v>
      </c>
      <c r="F347" s="73">
        <v>6</v>
      </c>
      <c r="G347" s="73">
        <v>10</v>
      </c>
      <c r="H347" s="73">
        <v>5</v>
      </c>
      <c r="I347" s="73">
        <v>0</v>
      </c>
      <c r="J347" s="73">
        <v>0</v>
      </c>
      <c r="K347" s="90"/>
      <c r="L347" s="31">
        <f>SUM(B347:J347)</f>
        <v>36</v>
      </c>
    </row>
    <row r="348" spans="1:12" x14ac:dyDescent="0.2">
      <c r="A348" s="21" t="s">
        <v>7</v>
      </c>
      <c r="B348" s="87">
        <v>2</v>
      </c>
      <c r="C348" s="73">
        <v>3</v>
      </c>
      <c r="D348" s="73">
        <v>1</v>
      </c>
      <c r="E348" s="88">
        <v>8</v>
      </c>
      <c r="F348" s="73">
        <v>5</v>
      </c>
      <c r="G348" s="73">
        <v>12</v>
      </c>
      <c r="H348" s="73">
        <v>10</v>
      </c>
      <c r="I348" s="73">
        <v>8</v>
      </c>
      <c r="J348" s="73">
        <v>0</v>
      </c>
      <c r="K348" s="91"/>
      <c r="L348" s="32">
        <f>SUM(B348:J348)</f>
        <v>49</v>
      </c>
    </row>
    <row r="349" spans="1:12" ht="10.8" thickBot="1" x14ac:dyDescent="0.25">
      <c r="A349" s="22" t="s">
        <v>66</v>
      </c>
      <c r="B349" s="33">
        <f t="shared" ref="B349:H349" si="345">SUM(B346:B348)</f>
        <v>5</v>
      </c>
      <c r="C349" s="34">
        <f t="shared" si="345"/>
        <v>8</v>
      </c>
      <c r="D349" s="49">
        <f t="shared" si="345"/>
        <v>8</v>
      </c>
      <c r="E349" s="35">
        <f t="shared" si="345"/>
        <v>20</v>
      </c>
      <c r="F349" s="34">
        <f t="shared" si="345"/>
        <v>22</v>
      </c>
      <c r="G349" s="34">
        <f t="shared" si="345"/>
        <v>34</v>
      </c>
      <c r="H349" s="34">
        <f t="shared" si="345"/>
        <v>27</v>
      </c>
      <c r="I349" s="34">
        <f>SUM(I346:I348)</f>
        <v>20</v>
      </c>
      <c r="J349" s="36">
        <f>SUM(J346:J348)</f>
        <v>0</v>
      </c>
      <c r="K349" s="52"/>
      <c r="L349" s="37">
        <f>SUM(L346:L348)</f>
        <v>144</v>
      </c>
    </row>
    <row r="350" spans="1:12" x14ac:dyDescent="0.2">
      <c r="A350" s="4"/>
      <c r="B350" s="2"/>
      <c r="C350" s="2"/>
      <c r="D350" s="2"/>
      <c r="E350" s="2"/>
      <c r="F350" s="2"/>
    </row>
    <row r="351" spans="1:12" ht="10.8" thickBot="1" x14ac:dyDescent="0.25"/>
    <row r="352" spans="1:12" x14ac:dyDescent="0.2">
      <c r="A352" s="27" t="s">
        <v>127</v>
      </c>
      <c r="B352" s="19" t="s">
        <v>67</v>
      </c>
      <c r="C352" s="19"/>
      <c r="D352" s="19"/>
      <c r="E352" s="19"/>
      <c r="F352" s="19"/>
      <c r="G352" s="19"/>
      <c r="H352" s="19"/>
      <c r="I352" s="19"/>
      <c r="J352" s="26"/>
      <c r="K352" s="19" t="s">
        <v>86</v>
      </c>
      <c r="L352" s="28"/>
    </row>
    <row r="353" spans="1:12" ht="10.8" thickBot="1" x14ac:dyDescent="0.25">
      <c r="A353" s="20" t="s">
        <v>68</v>
      </c>
      <c r="B353" s="23" t="s">
        <v>15</v>
      </c>
      <c r="C353" s="24" t="s">
        <v>76</v>
      </c>
      <c r="D353" s="24" t="s">
        <v>77</v>
      </c>
      <c r="E353" s="25" t="s">
        <v>8</v>
      </c>
      <c r="F353" s="24" t="s">
        <v>9</v>
      </c>
      <c r="G353" s="24" t="s">
        <v>10</v>
      </c>
      <c r="H353" s="24" t="s">
        <v>11</v>
      </c>
      <c r="I353" s="24" t="s">
        <v>14</v>
      </c>
      <c r="J353" s="20" t="s">
        <v>13</v>
      </c>
      <c r="K353" s="4" t="s">
        <v>85</v>
      </c>
      <c r="L353" s="29" t="s">
        <v>69</v>
      </c>
    </row>
    <row r="354" spans="1:12" x14ac:dyDescent="0.2">
      <c r="A354" s="21" t="s">
        <v>5</v>
      </c>
      <c r="B354" s="87">
        <v>2</v>
      </c>
      <c r="C354" s="73">
        <v>3</v>
      </c>
      <c r="D354" s="73">
        <v>6</v>
      </c>
      <c r="E354" s="88">
        <v>6</v>
      </c>
      <c r="F354" s="73">
        <v>12</v>
      </c>
      <c r="G354" s="73">
        <v>12</v>
      </c>
      <c r="H354" s="73">
        <v>12</v>
      </c>
      <c r="I354" s="73">
        <v>12</v>
      </c>
      <c r="J354" s="73">
        <v>0</v>
      </c>
      <c r="K354" s="89"/>
      <c r="L354" s="30">
        <f>SUM(B354:J354)</f>
        <v>65</v>
      </c>
    </row>
    <row r="355" spans="1:12" x14ac:dyDescent="0.2">
      <c r="A355" s="21" t="s">
        <v>6</v>
      </c>
      <c r="B355" s="87">
        <v>3</v>
      </c>
      <c r="C355" s="73">
        <v>1</v>
      </c>
      <c r="D355" s="73">
        <v>4</v>
      </c>
      <c r="E355" s="73">
        <v>6</v>
      </c>
      <c r="F355" s="73">
        <v>6</v>
      </c>
      <c r="G355" s="73">
        <v>6</v>
      </c>
      <c r="H355" s="73">
        <v>6</v>
      </c>
      <c r="I355" s="73">
        <v>5</v>
      </c>
      <c r="J355" s="73">
        <v>0</v>
      </c>
      <c r="K355" s="90"/>
      <c r="L355" s="31">
        <f>SUM(B355:J355)</f>
        <v>37</v>
      </c>
    </row>
    <row r="356" spans="1:12" x14ac:dyDescent="0.2">
      <c r="A356" s="21" t="s">
        <v>7</v>
      </c>
      <c r="B356" s="87">
        <v>2</v>
      </c>
      <c r="C356" s="73">
        <v>2</v>
      </c>
      <c r="D356" s="73">
        <v>2</v>
      </c>
      <c r="E356" s="88">
        <v>6</v>
      </c>
      <c r="F356" s="73">
        <v>6</v>
      </c>
      <c r="G356" s="73">
        <v>12</v>
      </c>
      <c r="H356" s="73">
        <v>11</v>
      </c>
      <c r="I356" s="73">
        <v>8</v>
      </c>
      <c r="J356" s="73">
        <v>0</v>
      </c>
      <c r="K356" s="91"/>
      <c r="L356" s="32">
        <f>SUM(B356:J356)</f>
        <v>49</v>
      </c>
    </row>
    <row r="357" spans="1:12" ht="10.8" thickBot="1" x14ac:dyDescent="0.25">
      <c r="A357" s="22" t="s">
        <v>66</v>
      </c>
      <c r="B357" s="33">
        <f t="shared" ref="B357:J357" si="346">SUM(B354:B356)</f>
        <v>7</v>
      </c>
      <c r="C357" s="34">
        <f t="shared" si="346"/>
        <v>6</v>
      </c>
      <c r="D357" s="49">
        <f t="shared" si="346"/>
        <v>12</v>
      </c>
      <c r="E357" s="35">
        <f t="shared" si="346"/>
        <v>18</v>
      </c>
      <c r="F357" s="34">
        <f t="shared" si="346"/>
        <v>24</v>
      </c>
      <c r="G357" s="34">
        <f t="shared" si="346"/>
        <v>30</v>
      </c>
      <c r="H357" s="34">
        <f t="shared" si="346"/>
        <v>29</v>
      </c>
      <c r="I357" s="34">
        <f t="shared" si="346"/>
        <v>25</v>
      </c>
      <c r="J357" s="36">
        <f t="shared" si="346"/>
        <v>0</v>
      </c>
      <c r="K357" s="52"/>
      <c r="L357" s="37">
        <f>SUM(L354:L356)</f>
        <v>151</v>
      </c>
    </row>
    <row r="358" spans="1:12" x14ac:dyDescent="0.2">
      <c r="A358" s="4"/>
      <c r="B358" s="2"/>
      <c r="C358" s="2"/>
      <c r="D358" s="2"/>
      <c r="E358" s="2"/>
      <c r="F358" s="2"/>
    </row>
    <row r="359" spans="1:12" ht="10.8" thickBot="1" x14ac:dyDescent="0.25">
      <c r="A359" s="4"/>
      <c r="B359" s="2"/>
      <c r="C359" s="2"/>
      <c r="D359" s="2"/>
      <c r="E359" s="2"/>
      <c r="F359" s="2"/>
    </row>
    <row r="360" spans="1:12" x14ac:dyDescent="0.2">
      <c r="A360" s="27" t="s">
        <v>128</v>
      </c>
      <c r="B360" s="19" t="s">
        <v>67</v>
      </c>
      <c r="C360" s="19"/>
      <c r="D360" s="19"/>
      <c r="E360" s="19"/>
      <c r="F360" s="19"/>
      <c r="G360" s="19"/>
      <c r="H360" s="19"/>
      <c r="I360" s="19"/>
      <c r="J360" s="26"/>
      <c r="K360" s="19" t="s">
        <v>86</v>
      </c>
      <c r="L360" s="28"/>
    </row>
    <row r="361" spans="1:12" ht="10.8" thickBot="1" x14ac:dyDescent="0.25">
      <c r="A361" s="20" t="s">
        <v>68</v>
      </c>
      <c r="B361" s="23" t="s">
        <v>15</v>
      </c>
      <c r="C361" s="24" t="s">
        <v>76</v>
      </c>
      <c r="D361" s="24" t="s">
        <v>77</v>
      </c>
      <c r="E361" s="25" t="s">
        <v>8</v>
      </c>
      <c r="F361" s="24" t="s">
        <v>9</v>
      </c>
      <c r="G361" s="24" t="s">
        <v>10</v>
      </c>
      <c r="H361" s="24" t="s">
        <v>11</v>
      </c>
      <c r="I361" s="24" t="s">
        <v>14</v>
      </c>
      <c r="J361" s="20" t="s">
        <v>13</v>
      </c>
      <c r="K361" s="4" t="s">
        <v>85</v>
      </c>
      <c r="L361" s="29" t="s">
        <v>69</v>
      </c>
    </row>
    <row r="362" spans="1:12" x14ac:dyDescent="0.2">
      <c r="A362" s="21" t="s">
        <v>5</v>
      </c>
      <c r="B362" s="87">
        <v>2</v>
      </c>
      <c r="C362" s="73">
        <v>2</v>
      </c>
      <c r="D362" s="73">
        <v>5</v>
      </c>
      <c r="E362" s="88">
        <v>6</v>
      </c>
      <c r="F362" s="73">
        <v>12</v>
      </c>
      <c r="G362" s="73">
        <v>12</v>
      </c>
      <c r="H362" s="73">
        <v>12</v>
      </c>
      <c r="I362" s="73">
        <v>14</v>
      </c>
      <c r="J362" s="73"/>
      <c r="K362" s="89"/>
      <c r="L362" s="30">
        <f>SUM(B362:J362)</f>
        <v>65</v>
      </c>
    </row>
    <row r="363" spans="1:12" x14ac:dyDescent="0.2">
      <c r="A363" s="21" t="s">
        <v>6</v>
      </c>
      <c r="B363" s="87">
        <v>3</v>
      </c>
      <c r="C363" s="73">
        <v>2</v>
      </c>
      <c r="D363" s="73">
        <v>5</v>
      </c>
      <c r="E363" s="73">
        <v>6</v>
      </c>
      <c r="F363" s="73">
        <v>6</v>
      </c>
      <c r="G363" s="73">
        <v>6</v>
      </c>
      <c r="H363" s="73">
        <v>6</v>
      </c>
      <c r="I363" s="73">
        <v>6</v>
      </c>
      <c r="J363" s="73"/>
      <c r="K363" s="90"/>
      <c r="L363" s="31">
        <f>SUM(B363:J363)</f>
        <v>40</v>
      </c>
    </row>
    <row r="364" spans="1:12" x14ac:dyDescent="0.2">
      <c r="A364" s="21" t="s">
        <v>7</v>
      </c>
      <c r="B364" s="87">
        <v>2</v>
      </c>
      <c r="C364" s="73">
        <v>1</v>
      </c>
      <c r="D364" s="73">
        <v>2</v>
      </c>
      <c r="E364" s="88">
        <v>6</v>
      </c>
      <c r="F364" s="73">
        <v>6</v>
      </c>
      <c r="G364" s="73">
        <v>12</v>
      </c>
      <c r="H364" s="73">
        <v>12</v>
      </c>
      <c r="I364" s="73">
        <v>10</v>
      </c>
      <c r="J364" s="73"/>
      <c r="K364" s="91"/>
      <c r="L364" s="32">
        <f>SUM(B364:J364)</f>
        <v>51</v>
      </c>
    </row>
    <row r="365" spans="1:12" ht="10.8" thickBot="1" x14ac:dyDescent="0.25">
      <c r="A365" s="22" t="s">
        <v>66</v>
      </c>
      <c r="B365" s="33">
        <f t="shared" ref="B365:J365" si="347">SUM(B362:B364)</f>
        <v>7</v>
      </c>
      <c r="C365" s="34">
        <f t="shared" si="347"/>
        <v>5</v>
      </c>
      <c r="D365" s="49">
        <f t="shared" si="347"/>
        <v>12</v>
      </c>
      <c r="E365" s="35">
        <f t="shared" si="347"/>
        <v>18</v>
      </c>
      <c r="F365" s="34">
        <f t="shared" si="347"/>
        <v>24</v>
      </c>
      <c r="G365" s="34">
        <f t="shared" si="347"/>
        <v>30</v>
      </c>
      <c r="H365" s="34">
        <f t="shared" si="347"/>
        <v>30</v>
      </c>
      <c r="I365" s="34">
        <f t="shared" si="347"/>
        <v>30</v>
      </c>
      <c r="J365" s="36">
        <f t="shared" si="347"/>
        <v>0</v>
      </c>
      <c r="K365" s="52"/>
      <c r="L365" s="37">
        <f>SUM(L362:L364)</f>
        <v>156</v>
      </c>
    </row>
    <row r="366" spans="1:12" x14ac:dyDescent="0.2">
      <c r="A366" s="4"/>
      <c r="B366" s="2"/>
      <c r="C366" s="2"/>
      <c r="D366" s="2"/>
      <c r="E366" s="2"/>
      <c r="F366" s="2"/>
    </row>
    <row r="367" spans="1:12" ht="10.8" thickBot="1" x14ac:dyDescent="0.25"/>
    <row r="368" spans="1:12" x14ac:dyDescent="0.2">
      <c r="A368" s="27" t="s">
        <v>129</v>
      </c>
      <c r="B368" s="19" t="s">
        <v>67</v>
      </c>
      <c r="C368" s="19"/>
      <c r="D368" s="19"/>
      <c r="E368" s="19"/>
      <c r="F368" s="19"/>
      <c r="G368" s="19"/>
      <c r="H368" s="19"/>
      <c r="I368" s="19"/>
      <c r="J368" s="26"/>
      <c r="K368" s="19" t="s">
        <v>86</v>
      </c>
      <c r="L368" s="28"/>
    </row>
    <row r="369" spans="1:12" ht="10.8" thickBot="1" x14ac:dyDescent="0.25">
      <c r="A369" s="20" t="s">
        <v>68</v>
      </c>
      <c r="B369" s="23" t="s">
        <v>15</v>
      </c>
      <c r="C369" s="24" t="s">
        <v>76</v>
      </c>
      <c r="D369" s="24" t="s">
        <v>77</v>
      </c>
      <c r="E369" s="25" t="s">
        <v>8</v>
      </c>
      <c r="F369" s="24" t="s">
        <v>9</v>
      </c>
      <c r="G369" s="24" t="s">
        <v>10</v>
      </c>
      <c r="H369" s="24" t="s">
        <v>11</v>
      </c>
      <c r="I369" s="24" t="s">
        <v>14</v>
      </c>
      <c r="J369" s="20" t="s">
        <v>13</v>
      </c>
      <c r="K369" s="4" t="s">
        <v>85</v>
      </c>
      <c r="L369" s="29" t="s">
        <v>69</v>
      </c>
    </row>
    <row r="370" spans="1:12" x14ac:dyDescent="0.2">
      <c r="A370" s="21" t="s">
        <v>5</v>
      </c>
      <c r="B370" s="87">
        <v>3</v>
      </c>
      <c r="C370" s="73">
        <v>2</v>
      </c>
      <c r="D370" s="73">
        <v>6</v>
      </c>
      <c r="E370" s="88">
        <v>6</v>
      </c>
      <c r="F370" s="73">
        <v>12</v>
      </c>
      <c r="G370" s="73">
        <v>12</v>
      </c>
      <c r="H370" s="73">
        <v>12</v>
      </c>
      <c r="I370" s="73">
        <v>13</v>
      </c>
      <c r="J370" s="73"/>
      <c r="K370" s="89"/>
      <c r="L370" s="30">
        <f>SUM(B370:J370)</f>
        <v>66</v>
      </c>
    </row>
    <row r="371" spans="1:12" x14ac:dyDescent="0.2">
      <c r="A371" s="21" t="s">
        <v>6</v>
      </c>
      <c r="B371" s="87">
        <f>1+1+1</f>
        <v>3</v>
      </c>
      <c r="C371" s="73">
        <v>3</v>
      </c>
      <c r="D371" s="73">
        <v>3</v>
      </c>
      <c r="E371" s="73">
        <v>6</v>
      </c>
      <c r="F371" s="73">
        <v>6</v>
      </c>
      <c r="G371" s="73">
        <v>6</v>
      </c>
      <c r="H371" s="73">
        <v>6</v>
      </c>
      <c r="I371" s="73">
        <v>6</v>
      </c>
      <c r="J371" s="73"/>
      <c r="K371" s="90"/>
      <c r="L371" s="31">
        <f>SUM(B371:J371)</f>
        <v>39</v>
      </c>
    </row>
    <row r="372" spans="1:12" x14ac:dyDescent="0.2">
      <c r="A372" s="21" t="s">
        <v>7</v>
      </c>
      <c r="B372" s="87">
        <f>1+0+0</f>
        <v>1</v>
      </c>
      <c r="C372" s="73">
        <v>1</v>
      </c>
      <c r="D372" s="73">
        <v>3</v>
      </c>
      <c r="E372" s="88">
        <v>6</v>
      </c>
      <c r="F372" s="73">
        <v>6</v>
      </c>
      <c r="G372" s="73">
        <v>12</v>
      </c>
      <c r="H372" s="73">
        <v>12</v>
      </c>
      <c r="I372" s="73">
        <v>8</v>
      </c>
      <c r="J372" s="73"/>
      <c r="K372" s="91"/>
      <c r="L372" s="32">
        <f>SUM(B372:J372)</f>
        <v>49</v>
      </c>
    </row>
    <row r="373" spans="1:12" ht="10.8" thickBot="1" x14ac:dyDescent="0.25">
      <c r="A373" s="22" t="s">
        <v>66</v>
      </c>
      <c r="B373" s="33">
        <f t="shared" ref="B373:J373" si="348">SUM(B370:B372)</f>
        <v>7</v>
      </c>
      <c r="C373" s="34">
        <f t="shared" si="348"/>
        <v>6</v>
      </c>
      <c r="D373" s="49">
        <f t="shared" si="348"/>
        <v>12</v>
      </c>
      <c r="E373" s="35">
        <f t="shared" si="348"/>
        <v>18</v>
      </c>
      <c r="F373" s="34">
        <f t="shared" si="348"/>
        <v>24</v>
      </c>
      <c r="G373" s="34">
        <f t="shared" si="348"/>
        <v>30</v>
      </c>
      <c r="H373" s="34">
        <f t="shared" si="348"/>
        <v>30</v>
      </c>
      <c r="I373" s="34">
        <f t="shared" si="348"/>
        <v>27</v>
      </c>
      <c r="J373" s="36">
        <f t="shared" si="348"/>
        <v>0</v>
      </c>
      <c r="K373" s="52"/>
      <c r="L373" s="37">
        <f>SUM(L370:L372)</f>
        <v>154</v>
      </c>
    </row>
    <row r="374" spans="1:12" x14ac:dyDescent="0.2">
      <c r="A374" s="4"/>
      <c r="B374" s="2"/>
      <c r="C374" s="2"/>
      <c r="D374" s="2"/>
      <c r="E374" s="2"/>
      <c r="F374" s="2"/>
    </row>
    <row r="375" spans="1:12" ht="10.8" thickBot="1" x14ac:dyDescent="0.25"/>
    <row r="376" spans="1:12" x14ac:dyDescent="0.2">
      <c r="A376" s="27" t="s">
        <v>130</v>
      </c>
      <c r="B376" s="19" t="s">
        <v>67</v>
      </c>
      <c r="C376" s="19"/>
      <c r="D376" s="19"/>
      <c r="E376" s="19"/>
      <c r="F376" s="19"/>
      <c r="G376" s="19"/>
      <c r="H376" s="19"/>
      <c r="I376" s="19"/>
      <c r="J376" s="26"/>
      <c r="K376" s="19" t="s">
        <v>86</v>
      </c>
      <c r="L376" s="28"/>
    </row>
    <row r="377" spans="1:12" ht="10.8" thickBot="1" x14ac:dyDescent="0.25">
      <c r="A377" s="20" t="s">
        <v>68</v>
      </c>
      <c r="B377" s="23" t="s">
        <v>15</v>
      </c>
      <c r="C377" s="24" t="s">
        <v>76</v>
      </c>
      <c r="D377" s="24" t="s">
        <v>77</v>
      </c>
      <c r="E377" s="25" t="s">
        <v>8</v>
      </c>
      <c r="F377" s="24" t="s">
        <v>9</v>
      </c>
      <c r="G377" s="24" t="s">
        <v>10</v>
      </c>
      <c r="H377" s="24" t="s">
        <v>11</v>
      </c>
      <c r="I377" s="24" t="s">
        <v>14</v>
      </c>
      <c r="J377" s="20" t="s">
        <v>13</v>
      </c>
      <c r="K377" s="4" t="s">
        <v>85</v>
      </c>
      <c r="L377" s="29" t="s">
        <v>69</v>
      </c>
    </row>
    <row r="378" spans="1:12" x14ac:dyDescent="0.2">
      <c r="A378" s="21" t="s">
        <v>5</v>
      </c>
      <c r="B378" s="87">
        <v>3</v>
      </c>
      <c r="C378" s="73">
        <v>2</v>
      </c>
      <c r="D378" s="73">
        <v>5</v>
      </c>
      <c r="E378" s="88">
        <v>6</v>
      </c>
      <c r="F378" s="73">
        <v>12</v>
      </c>
      <c r="G378" s="73">
        <v>12</v>
      </c>
      <c r="H378" s="73">
        <v>11</v>
      </c>
      <c r="I378" s="73">
        <v>12</v>
      </c>
      <c r="J378" s="73"/>
      <c r="K378" s="89"/>
      <c r="L378" s="30">
        <f>SUM(B378:J378)</f>
        <v>63</v>
      </c>
    </row>
    <row r="379" spans="1:12" x14ac:dyDescent="0.2">
      <c r="A379" s="21" t="s">
        <v>6</v>
      </c>
      <c r="B379" s="87">
        <f>1+1+1</f>
        <v>3</v>
      </c>
      <c r="C379" s="73">
        <v>3</v>
      </c>
      <c r="D379" s="73">
        <v>4</v>
      </c>
      <c r="E379" s="73">
        <v>5</v>
      </c>
      <c r="F379" s="73">
        <v>5</v>
      </c>
      <c r="G379" s="73">
        <v>6</v>
      </c>
      <c r="H379" s="73">
        <v>6</v>
      </c>
      <c r="I379" s="73">
        <v>6</v>
      </c>
      <c r="J379" s="73"/>
      <c r="K379" s="90"/>
      <c r="L379" s="31">
        <f>SUM(B379:J379)</f>
        <v>38</v>
      </c>
    </row>
    <row r="380" spans="1:12" x14ac:dyDescent="0.2">
      <c r="A380" s="21" t="s">
        <v>7</v>
      </c>
      <c r="B380" s="87">
        <f>1+1</f>
        <v>2</v>
      </c>
      <c r="C380" s="73">
        <v>1</v>
      </c>
      <c r="D380" s="73">
        <v>3</v>
      </c>
      <c r="E380" s="88">
        <v>6</v>
      </c>
      <c r="F380" s="73">
        <v>6</v>
      </c>
      <c r="G380" s="73">
        <v>12</v>
      </c>
      <c r="H380" s="73">
        <v>12</v>
      </c>
      <c r="I380" s="73">
        <v>6</v>
      </c>
      <c r="J380" s="73"/>
      <c r="K380" s="91"/>
      <c r="L380" s="32">
        <f>SUM(B380:J380)</f>
        <v>48</v>
      </c>
    </row>
    <row r="381" spans="1:12" ht="10.8" thickBot="1" x14ac:dyDescent="0.25">
      <c r="A381" s="22" t="s">
        <v>66</v>
      </c>
      <c r="B381" s="33">
        <f t="shared" ref="B381:J381" si="349">SUM(B378:B380)</f>
        <v>8</v>
      </c>
      <c r="C381" s="34">
        <f t="shared" si="349"/>
        <v>6</v>
      </c>
      <c r="D381" s="49">
        <f t="shared" si="349"/>
        <v>12</v>
      </c>
      <c r="E381" s="35">
        <f t="shared" si="349"/>
        <v>17</v>
      </c>
      <c r="F381" s="34">
        <f t="shared" si="349"/>
        <v>23</v>
      </c>
      <c r="G381" s="34">
        <f t="shared" si="349"/>
        <v>30</v>
      </c>
      <c r="H381" s="34">
        <f t="shared" si="349"/>
        <v>29</v>
      </c>
      <c r="I381" s="34">
        <f t="shared" si="349"/>
        <v>24</v>
      </c>
      <c r="J381" s="36">
        <f t="shared" si="349"/>
        <v>0</v>
      </c>
      <c r="K381" s="52"/>
      <c r="L381" s="37">
        <f>SUM(L378:L380)</f>
        <v>149</v>
      </c>
    </row>
    <row r="382" spans="1:12" x14ac:dyDescent="0.2">
      <c r="A382" s="4"/>
      <c r="B382" s="2"/>
      <c r="C382" s="2"/>
      <c r="D382" s="2"/>
      <c r="E382" s="2"/>
      <c r="F382" s="2"/>
    </row>
    <row r="383" spans="1:12" ht="10.8" thickBot="1" x14ac:dyDescent="0.25"/>
    <row r="384" spans="1:12" x14ac:dyDescent="0.2">
      <c r="A384" s="27" t="s">
        <v>138</v>
      </c>
      <c r="B384" s="19" t="s">
        <v>67</v>
      </c>
      <c r="C384" s="19"/>
      <c r="D384" s="19"/>
      <c r="E384" s="19"/>
      <c r="F384" s="19"/>
      <c r="G384" s="19"/>
      <c r="H384" s="19"/>
      <c r="I384" s="19"/>
      <c r="J384" s="26"/>
      <c r="K384" s="19" t="s">
        <v>86</v>
      </c>
      <c r="L384" s="28"/>
    </row>
    <row r="385" spans="1:12" ht="10.8" thickBot="1" x14ac:dyDescent="0.25">
      <c r="A385" s="20" t="s">
        <v>68</v>
      </c>
      <c r="B385" s="23" t="s">
        <v>15</v>
      </c>
      <c r="C385" s="24" t="s">
        <v>76</v>
      </c>
      <c r="D385" s="24" t="s">
        <v>77</v>
      </c>
      <c r="E385" s="25" t="s">
        <v>8</v>
      </c>
      <c r="F385" s="24" t="s">
        <v>9</v>
      </c>
      <c r="G385" s="24" t="s">
        <v>10</v>
      </c>
      <c r="H385" s="24" t="s">
        <v>11</v>
      </c>
      <c r="I385" s="24" t="s">
        <v>14</v>
      </c>
      <c r="J385" s="20" t="s">
        <v>13</v>
      </c>
      <c r="K385" s="4" t="s">
        <v>85</v>
      </c>
      <c r="L385" s="29" t="s">
        <v>69</v>
      </c>
    </row>
    <row r="386" spans="1:12" x14ac:dyDescent="0.2">
      <c r="A386" s="21" t="s">
        <v>5</v>
      </c>
      <c r="B386" s="87">
        <v>3</v>
      </c>
      <c r="C386" s="73">
        <v>1</v>
      </c>
      <c r="D386" s="73">
        <v>5</v>
      </c>
      <c r="E386" s="88">
        <v>8</v>
      </c>
      <c r="F386" s="73">
        <v>12</v>
      </c>
      <c r="G386" s="73">
        <v>12</v>
      </c>
      <c r="H386" s="73">
        <v>12</v>
      </c>
      <c r="I386" s="73">
        <v>12</v>
      </c>
      <c r="J386" s="73"/>
      <c r="K386" s="89"/>
      <c r="L386" s="30">
        <f>SUM(B386:J386)</f>
        <v>65</v>
      </c>
    </row>
    <row r="387" spans="1:12" x14ac:dyDescent="0.2">
      <c r="A387" s="21" t="s">
        <v>6</v>
      </c>
      <c r="B387" s="87">
        <v>2</v>
      </c>
      <c r="C387" s="73">
        <v>3</v>
      </c>
      <c r="D387" s="73">
        <v>5</v>
      </c>
      <c r="E387" s="73">
        <v>6</v>
      </c>
      <c r="F387" s="73">
        <v>6</v>
      </c>
      <c r="G387" s="73">
        <v>5</v>
      </c>
      <c r="H387" s="73">
        <v>6</v>
      </c>
      <c r="I387" s="73">
        <v>6</v>
      </c>
      <c r="J387" s="73"/>
      <c r="K387" s="90"/>
      <c r="L387" s="31">
        <f>SUM(B387:J387)</f>
        <v>39</v>
      </c>
    </row>
    <row r="388" spans="1:12" x14ac:dyDescent="0.2">
      <c r="A388" s="21" t="s">
        <v>7</v>
      </c>
      <c r="B388" s="87">
        <f>1+1</f>
        <v>2</v>
      </c>
      <c r="C388" s="73">
        <v>2</v>
      </c>
      <c r="D388" s="73">
        <v>2</v>
      </c>
      <c r="E388" s="88">
        <v>6</v>
      </c>
      <c r="F388" s="73">
        <v>8</v>
      </c>
      <c r="G388" s="73">
        <v>6</v>
      </c>
      <c r="H388" s="73">
        <v>12</v>
      </c>
      <c r="I388" s="73">
        <v>6</v>
      </c>
      <c r="J388" s="73"/>
      <c r="K388" s="91"/>
      <c r="L388" s="32">
        <f>SUM(B388:J388)</f>
        <v>44</v>
      </c>
    </row>
    <row r="389" spans="1:12" ht="10.8" thickBot="1" x14ac:dyDescent="0.25">
      <c r="A389" s="22" t="s">
        <v>66</v>
      </c>
      <c r="B389" s="33">
        <f t="shared" ref="B389:J389" si="350">SUM(B386:B388)</f>
        <v>7</v>
      </c>
      <c r="C389" s="34">
        <f t="shared" si="350"/>
        <v>6</v>
      </c>
      <c r="D389" s="49">
        <f t="shared" si="350"/>
        <v>12</v>
      </c>
      <c r="E389" s="35">
        <f t="shared" si="350"/>
        <v>20</v>
      </c>
      <c r="F389" s="34">
        <f t="shared" si="350"/>
        <v>26</v>
      </c>
      <c r="G389" s="34">
        <f t="shared" si="350"/>
        <v>23</v>
      </c>
      <c r="H389" s="34">
        <f t="shared" si="350"/>
        <v>30</v>
      </c>
      <c r="I389" s="34">
        <f t="shared" si="350"/>
        <v>24</v>
      </c>
      <c r="J389" s="36">
        <f t="shared" si="350"/>
        <v>0</v>
      </c>
      <c r="K389" s="52"/>
      <c r="L389" s="37">
        <f>SUM(L386:L388)</f>
        <v>148</v>
      </c>
    </row>
    <row r="390" spans="1:12" x14ac:dyDescent="0.2">
      <c r="A390" s="4"/>
      <c r="B390" s="2"/>
      <c r="C390" s="2"/>
      <c r="D390" s="2"/>
      <c r="E390" s="2"/>
      <c r="F390" s="2"/>
    </row>
    <row r="391" spans="1:12" ht="10.8" thickBot="1" x14ac:dyDescent="0.25"/>
    <row r="392" spans="1:12" x14ac:dyDescent="0.2">
      <c r="A392" s="27" t="s">
        <v>137</v>
      </c>
      <c r="B392" s="19" t="s">
        <v>67</v>
      </c>
      <c r="C392" s="19"/>
      <c r="D392" s="19"/>
      <c r="E392" s="19"/>
      <c r="F392" s="19"/>
      <c r="G392" s="19"/>
      <c r="H392" s="19"/>
      <c r="I392" s="19"/>
      <c r="J392" s="26"/>
      <c r="K392" s="19" t="s">
        <v>86</v>
      </c>
      <c r="L392" s="28"/>
    </row>
    <row r="393" spans="1:12" ht="10.8" thickBot="1" x14ac:dyDescent="0.25">
      <c r="A393" s="20" t="s">
        <v>68</v>
      </c>
      <c r="B393" s="23" t="s">
        <v>15</v>
      </c>
      <c r="C393" s="24" t="s">
        <v>76</v>
      </c>
      <c r="D393" s="24" t="s">
        <v>77</v>
      </c>
      <c r="E393" s="25" t="s">
        <v>8</v>
      </c>
      <c r="F393" s="24" t="s">
        <v>9</v>
      </c>
      <c r="G393" s="24" t="s">
        <v>10</v>
      </c>
      <c r="H393" s="24" t="s">
        <v>11</v>
      </c>
      <c r="I393" s="24" t="s">
        <v>14</v>
      </c>
      <c r="J393" s="20" t="s">
        <v>13</v>
      </c>
      <c r="K393" s="4" t="s">
        <v>85</v>
      </c>
      <c r="L393" s="29" t="s">
        <v>69</v>
      </c>
    </row>
    <row r="394" spans="1:12" x14ac:dyDescent="0.2">
      <c r="A394" s="21" t="s">
        <v>5</v>
      </c>
      <c r="B394" s="87">
        <v>3</v>
      </c>
      <c r="C394" s="73">
        <v>1</v>
      </c>
      <c r="D394" s="73">
        <v>4</v>
      </c>
      <c r="E394" s="88">
        <v>8</v>
      </c>
      <c r="F394" s="73">
        <v>12</v>
      </c>
      <c r="G394" s="73">
        <v>14</v>
      </c>
      <c r="H394" s="73">
        <v>11</v>
      </c>
      <c r="I394" s="73">
        <v>12</v>
      </c>
      <c r="J394" s="73"/>
      <c r="K394" s="89"/>
      <c r="L394" s="30">
        <f>SUM(B394:J394)</f>
        <v>65</v>
      </c>
    </row>
    <row r="395" spans="1:12" x14ac:dyDescent="0.2">
      <c r="A395" s="21" t="s">
        <v>6</v>
      </c>
      <c r="B395" s="87">
        <v>1</v>
      </c>
      <c r="C395" s="73">
        <v>4</v>
      </c>
      <c r="D395" s="73">
        <v>3</v>
      </c>
      <c r="E395" s="73">
        <v>6</v>
      </c>
      <c r="F395" s="73">
        <v>5</v>
      </c>
      <c r="G395" s="73">
        <v>6</v>
      </c>
      <c r="H395" s="73">
        <v>8</v>
      </c>
      <c r="I395" s="73">
        <v>6</v>
      </c>
      <c r="J395" s="73"/>
      <c r="K395" s="90"/>
      <c r="L395" s="31">
        <f>SUM(B395:J395)</f>
        <v>39</v>
      </c>
    </row>
    <row r="396" spans="1:12" x14ac:dyDescent="0.2">
      <c r="A396" s="21" t="s">
        <v>7</v>
      </c>
      <c r="B396" s="87">
        <v>2</v>
      </c>
      <c r="C396" s="73">
        <v>1</v>
      </c>
      <c r="D396" s="73">
        <v>5</v>
      </c>
      <c r="E396" s="88">
        <v>5</v>
      </c>
      <c r="F396" s="73">
        <v>6</v>
      </c>
      <c r="G396" s="73">
        <v>10</v>
      </c>
      <c r="H396" s="73">
        <v>15</v>
      </c>
      <c r="I396" s="73">
        <v>6</v>
      </c>
      <c r="J396" s="73"/>
      <c r="K396" s="91"/>
      <c r="L396" s="32">
        <f>SUM(B396:J396)</f>
        <v>50</v>
      </c>
    </row>
    <row r="397" spans="1:12" ht="10.8" thickBot="1" x14ac:dyDescent="0.25">
      <c r="A397" s="22" t="s">
        <v>66</v>
      </c>
      <c r="B397" s="33">
        <f t="shared" ref="B397:J397" si="351">SUM(B394:B396)</f>
        <v>6</v>
      </c>
      <c r="C397" s="34">
        <f t="shared" si="351"/>
        <v>6</v>
      </c>
      <c r="D397" s="49">
        <f t="shared" si="351"/>
        <v>12</v>
      </c>
      <c r="E397" s="35">
        <f t="shared" si="351"/>
        <v>19</v>
      </c>
      <c r="F397" s="34">
        <f t="shared" si="351"/>
        <v>23</v>
      </c>
      <c r="G397" s="34">
        <f t="shared" si="351"/>
        <v>30</v>
      </c>
      <c r="H397" s="34">
        <f t="shared" si="351"/>
        <v>34</v>
      </c>
      <c r="I397" s="34">
        <f t="shared" si="351"/>
        <v>24</v>
      </c>
      <c r="J397" s="36">
        <f t="shared" si="351"/>
        <v>0</v>
      </c>
      <c r="K397" s="52"/>
      <c r="L397" s="37">
        <f>SUM(L394:L396)</f>
        <v>154</v>
      </c>
    </row>
    <row r="399" spans="1:12" ht="10.8" thickBot="1" x14ac:dyDescent="0.25"/>
    <row r="400" spans="1:12" x14ac:dyDescent="0.2">
      <c r="A400" s="27" t="s">
        <v>139</v>
      </c>
      <c r="B400" s="19" t="s">
        <v>67</v>
      </c>
      <c r="C400" s="19"/>
      <c r="D400" s="19"/>
      <c r="E400" s="19"/>
      <c r="F400" s="19"/>
      <c r="G400" s="19"/>
      <c r="H400" s="19"/>
      <c r="I400" s="19"/>
      <c r="J400" s="26"/>
      <c r="K400" s="19" t="s">
        <v>86</v>
      </c>
      <c r="L400" s="28"/>
    </row>
    <row r="401" spans="1:12" ht="10.8" thickBot="1" x14ac:dyDescent="0.25">
      <c r="A401" s="20" t="s">
        <v>68</v>
      </c>
      <c r="B401" s="23" t="s">
        <v>15</v>
      </c>
      <c r="C401" s="24" t="s">
        <v>76</v>
      </c>
      <c r="D401" s="24" t="s">
        <v>77</v>
      </c>
      <c r="E401" s="25" t="s">
        <v>8</v>
      </c>
      <c r="F401" s="24" t="s">
        <v>9</v>
      </c>
      <c r="G401" s="24" t="s">
        <v>10</v>
      </c>
      <c r="H401" s="24" t="s">
        <v>11</v>
      </c>
      <c r="I401" s="24" t="s">
        <v>14</v>
      </c>
      <c r="J401" s="20" t="s">
        <v>13</v>
      </c>
      <c r="K401" s="4" t="s">
        <v>85</v>
      </c>
      <c r="L401" s="29" t="s">
        <v>69</v>
      </c>
    </row>
    <row r="402" spans="1:12" x14ac:dyDescent="0.2">
      <c r="A402" s="21" t="s">
        <v>5</v>
      </c>
      <c r="B402" s="87">
        <v>2</v>
      </c>
      <c r="C402" s="73">
        <v>4</v>
      </c>
      <c r="D402" s="73">
        <v>3</v>
      </c>
      <c r="E402" s="88">
        <v>7</v>
      </c>
      <c r="F402" s="73">
        <v>12</v>
      </c>
      <c r="G402" s="73">
        <v>14</v>
      </c>
      <c r="H402" s="73">
        <v>12</v>
      </c>
      <c r="I402" s="73">
        <v>12</v>
      </c>
      <c r="J402" s="73"/>
      <c r="K402" s="89"/>
      <c r="L402" s="30">
        <f>SUM(B402:J402)</f>
        <v>66</v>
      </c>
    </row>
    <row r="403" spans="1:12" x14ac:dyDescent="0.2">
      <c r="A403" s="21" t="s">
        <v>6</v>
      </c>
      <c r="B403" s="87">
        <v>1</v>
      </c>
      <c r="C403" s="73">
        <v>3</v>
      </c>
      <c r="D403" s="73">
        <v>5</v>
      </c>
      <c r="E403" s="73">
        <v>6</v>
      </c>
      <c r="F403" s="73">
        <v>6</v>
      </c>
      <c r="G403" s="73">
        <v>6</v>
      </c>
      <c r="H403" s="73">
        <v>6</v>
      </c>
      <c r="I403" s="73">
        <v>7</v>
      </c>
      <c r="J403" s="73"/>
      <c r="K403" s="90"/>
      <c r="L403" s="31">
        <f>SUM(B403:J403)</f>
        <v>40</v>
      </c>
    </row>
    <row r="404" spans="1:12" x14ac:dyDescent="0.2">
      <c r="A404" s="21" t="s">
        <v>7</v>
      </c>
      <c r="B404" s="87">
        <v>1</v>
      </c>
      <c r="C404" s="73">
        <v>0</v>
      </c>
      <c r="D404" s="73">
        <v>4</v>
      </c>
      <c r="E404" s="88">
        <v>6</v>
      </c>
      <c r="F404" s="73">
        <v>6</v>
      </c>
      <c r="G404" s="73">
        <v>11</v>
      </c>
      <c r="H404" s="73">
        <v>11</v>
      </c>
      <c r="I404" s="73">
        <v>6</v>
      </c>
      <c r="J404" s="73"/>
      <c r="K404" s="91"/>
      <c r="L404" s="32">
        <f>SUM(B404:J404)</f>
        <v>45</v>
      </c>
    </row>
    <row r="405" spans="1:12" ht="10.8" thickBot="1" x14ac:dyDescent="0.25">
      <c r="A405" s="22" t="s">
        <v>66</v>
      </c>
      <c r="B405" s="33">
        <f t="shared" ref="B405:J405" si="352">SUM(B402:B404)</f>
        <v>4</v>
      </c>
      <c r="C405" s="34">
        <f t="shared" si="352"/>
        <v>7</v>
      </c>
      <c r="D405" s="49">
        <f t="shared" si="352"/>
        <v>12</v>
      </c>
      <c r="E405" s="35">
        <f t="shared" si="352"/>
        <v>19</v>
      </c>
      <c r="F405" s="34">
        <f t="shared" si="352"/>
        <v>24</v>
      </c>
      <c r="G405" s="34">
        <f t="shared" si="352"/>
        <v>31</v>
      </c>
      <c r="H405" s="34">
        <f t="shared" si="352"/>
        <v>29</v>
      </c>
      <c r="I405" s="34">
        <f t="shared" si="352"/>
        <v>25</v>
      </c>
      <c r="J405" s="36">
        <f t="shared" si="352"/>
        <v>0</v>
      </c>
      <c r="K405" s="52"/>
      <c r="L405" s="37">
        <f>SUM(L402:L404)</f>
        <v>151</v>
      </c>
    </row>
    <row r="406" spans="1:12" x14ac:dyDescent="0.2">
      <c r="A406" s="4"/>
      <c r="B406" s="2"/>
      <c r="C406" s="2"/>
      <c r="D406" s="2"/>
      <c r="E406" s="2"/>
      <c r="F406" s="2"/>
    </row>
    <row r="407" spans="1:12" ht="10.8" thickBot="1" x14ac:dyDescent="0.25"/>
    <row r="408" spans="1:12" x14ac:dyDescent="0.2">
      <c r="A408" s="27" t="s">
        <v>140</v>
      </c>
      <c r="B408" s="19" t="s">
        <v>67</v>
      </c>
      <c r="C408" s="19"/>
      <c r="D408" s="19"/>
      <c r="E408" s="19"/>
      <c r="F408" s="19"/>
      <c r="G408" s="19"/>
      <c r="H408" s="19"/>
      <c r="I408" s="19"/>
      <c r="J408" s="26"/>
      <c r="K408" s="19" t="s">
        <v>86</v>
      </c>
      <c r="L408" s="28"/>
    </row>
    <row r="409" spans="1:12" ht="10.8" thickBot="1" x14ac:dyDescent="0.25">
      <c r="A409" s="20" t="s">
        <v>68</v>
      </c>
      <c r="B409" s="23" t="s">
        <v>15</v>
      </c>
      <c r="C409" s="24" t="s">
        <v>76</v>
      </c>
      <c r="D409" s="24" t="s">
        <v>77</v>
      </c>
      <c r="E409" s="25" t="s">
        <v>8</v>
      </c>
      <c r="F409" s="24" t="s">
        <v>9</v>
      </c>
      <c r="G409" s="24" t="s">
        <v>10</v>
      </c>
      <c r="H409" s="24" t="s">
        <v>11</v>
      </c>
      <c r="I409" s="24" t="s">
        <v>14</v>
      </c>
      <c r="J409" s="20" t="s">
        <v>13</v>
      </c>
      <c r="K409" s="4" t="s">
        <v>85</v>
      </c>
      <c r="L409" s="29" t="s">
        <v>69</v>
      </c>
    </row>
    <row r="410" spans="1:12" x14ac:dyDescent="0.2">
      <c r="A410" s="21" t="s">
        <v>5</v>
      </c>
      <c r="B410" s="87">
        <v>3</v>
      </c>
      <c r="C410" s="73">
        <v>3</v>
      </c>
      <c r="D410" s="73">
        <v>7</v>
      </c>
      <c r="E410" s="88">
        <v>6</v>
      </c>
      <c r="F410" s="73">
        <v>12</v>
      </c>
      <c r="G410" s="73">
        <v>12</v>
      </c>
      <c r="H410" s="73">
        <v>12</v>
      </c>
      <c r="I410" s="73">
        <v>12</v>
      </c>
      <c r="J410" s="73"/>
      <c r="K410" s="89"/>
      <c r="L410" s="30">
        <f>SUM(B410:J410)</f>
        <v>67</v>
      </c>
    </row>
    <row r="411" spans="1:12" x14ac:dyDescent="0.2">
      <c r="A411" s="21" t="s">
        <v>6</v>
      </c>
      <c r="B411" s="87">
        <v>2</v>
      </c>
      <c r="C411" s="73">
        <v>3</v>
      </c>
      <c r="D411" s="73">
        <v>3</v>
      </c>
      <c r="E411" s="73">
        <v>7</v>
      </c>
      <c r="F411" s="73">
        <v>6</v>
      </c>
      <c r="G411" s="73">
        <v>6</v>
      </c>
      <c r="H411" s="73">
        <v>6</v>
      </c>
      <c r="I411" s="73">
        <v>6</v>
      </c>
      <c r="J411" s="73"/>
      <c r="K411" s="90"/>
      <c r="L411" s="31">
        <f>SUM(B411:J411)</f>
        <v>39</v>
      </c>
    </row>
    <row r="412" spans="1:12" x14ac:dyDescent="0.2">
      <c r="A412" s="21" t="s">
        <v>7</v>
      </c>
      <c r="B412" s="87">
        <v>2</v>
      </c>
      <c r="C412" s="73">
        <v>0</v>
      </c>
      <c r="D412" s="73">
        <v>3</v>
      </c>
      <c r="E412" s="88">
        <v>6</v>
      </c>
      <c r="F412" s="73">
        <v>10</v>
      </c>
      <c r="G412" s="73">
        <v>8</v>
      </c>
      <c r="H412" s="73">
        <v>10</v>
      </c>
      <c r="I412" s="73">
        <v>8</v>
      </c>
      <c r="J412" s="73"/>
      <c r="K412" s="91"/>
      <c r="L412" s="32">
        <f>SUM(B412:J412)</f>
        <v>47</v>
      </c>
    </row>
    <row r="413" spans="1:12" ht="10.8" thickBot="1" x14ac:dyDescent="0.25">
      <c r="A413" s="22" t="s">
        <v>66</v>
      </c>
      <c r="B413" s="33">
        <f t="shared" ref="B413:J413" si="353">SUM(B410:B412)</f>
        <v>7</v>
      </c>
      <c r="C413" s="34">
        <f t="shared" si="353"/>
        <v>6</v>
      </c>
      <c r="D413" s="49">
        <f t="shared" si="353"/>
        <v>13</v>
      </c>
      <c r="E413" s="35">
        <f t="shared" si="353"/>
        <v>19</v>
      </c>
      <c r="F413" s="34">
        <f t="shared" si="353"/>
        <v>28</v>
      </c>
      <c r="G413" s="34">
        <f t="shared" si="353"/>
        <v>26</v>
      </c>
      <c r="H413" s="34">
        <f t="shared" si="353"/>
        <v>28</v>
      </c>
      <c r="I413" s="34">
        <f t="shared" si="353"/>
        <v>26</v>
      </c>
      <c r="J413" s="36">
        <f t="shared" si="353"/>
        <v>0</v>
      </c>
      <c r="K413" s="52"/>
      <c r="L413" s="37">
        <f>SUM(L410:L412)</f>
        <v>153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81"/>
  <sheetViews>
    <sheetView zoomScale="85" zoomScaleNormal="85" workbookViewId="0">
      <selection activeCell="B4" sqref="B4"/>
    </sheetView>
  </sheetViews>
  <sheetFormatPr defaultRowHeight="10.199999999999999" x14ac:dyDescent="0.2"/>
  <sheetData>
    <row r="1" spans="2:16" ht="15" x14ac:dyDescent="0.25">
      <c r="B1" s="83" t="s">
        <v>143</v>
      </c>
      <c r="C1" s="83"/>
      <c r="D1" s="83"/>
      <c r="E1" s="83"/>
      <c r="F1" s="83"/>
      <c r="G1" s="83"/>
      <c r="H1" s="83"/>
      <c r="I1" s="83"/>
      <c r="J1" s="83"/>
      <c r="K1" s="38"/>
      <c r="L1" s="38"/>
      <c r="M1" s="38"/>
      <c r="N1" s="38"/>
      <c r="O1" s="38"/>
      <c r="P1" s="38"/>
    </row>
    <row r="3" spans="2:16" ht="15" x14ac:dyDescent="0.25">
      <c r="B3" s="81" t="s">
        <v>144</v>
      </c>
      <c r="C3" s="81"/>
      <c r="D3" s="81"/>
      <c r="E3" s="81"/>
      <c r="F3" s="81"/>
      <c r="G3" s="81"/>
      <c r="H3" s="81"/>
      <c r="I3" s="81"/>
      <c r="J3" s="81"/>
      <c r="K3" s="14"/>
      <c r="L3" s="14"/>
      <c r="M3" s="14"/>
      <c r="N3" s="14"/>
      <c r="O3" s="14"/>
    </row>
    <row r="4" spans="2:16" ht="15.6" x14ac:dyDescent="0.3">
      <c r="B4" s="82" t="s">
        <v>101</v>
      </c>
      <c r="C4" s="81"/>
      <c r="D4" s="81"/>
      <c r="E4" s="81"/>
      <c r="F4" s="81"/>
      <c r="G4" s="81"/>
      <c r="H4" s="81"/>
      <c r="I4" s="81"/>
      <c r="J4" s="81"/>
      <c r="K4" s="14"/>
      <c r="L4" s="14"/>
      <c r="M4" s="14"/>
      <c r="N4" s="14"/>
      <c r="O4" s="14"/>
    </row>
    <row r="34" spans="3:7" x14ac:dyDescent="0.2">
      <c r="C34" s="14" t="s">
        <v>99</v>
      </c>
      <c r="D34" s="14"/>
      <c r="E34" s="14"/>
      <c r="F34" s="14"/>
      <c r="G34" s="14"/>
    </row>
    <row r="91" spans="3:7" x14ac:dyDescent="0.2">
      <c r="C91" s="14" t="s">
        <v>65</v>
      </c>
      <c r="D91" s="14"/>
      <c r="E91" s="14"/>
      <c r="F91" s="14"/>
      <c r="G91" s="14"/>
    </row>
    <row r="121" spans="3:7" x14ac:dyDescent="0.2">
      <c r="C121" s="14" t="s">
        <v>100</v>
      </c>
      <c r="D121" s="14"/>
      <c r="E121" s="14"/>
      <c r="F121" s="14"/>
      <c r="G121" s="14"/>
    </row>
    <row r="151" spans="3:7" x14ac:dyDescent="0.2">
      <c r="C151" s="14" t="s">
        <v>100</v>
      </c>
      <c r="D151" s="14"/>
      <c r="E151" s="14"/>
      <c r="F151" s="14"/>
      <c r="G151" s="14"/>
    </row>
    <row r="181" spans="3:8" x14ac:dyDescent="0.2">
      <c r="C181" s="14" t="s">
        <v>100</v>
      </c>
      <c r="D181" s="14"/>
      <c r="E181" s="14"/>
      <c r="F181" s="14"/>
      <c r="G181" s="14"/>
      <c r="H181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Tabellen</vt:lpstr>
      <vt:lpstr>Grafieken S</vt:lpstr>
    </vt:vector>
  </TitlesOfParts>
  <Company>Hunter Repacker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 J. Kaptein</cp:lastModifiedBy>
  <dcterms:created xsi:type="dcterms:W3CDTF">2012-05-03T10:02:58Z</dcterms:created>
  <dcterms:modified xsi:type="dcterms:W3CDTF">2026-07-07T14:21:00Z</dcterms:modified>
</cp:coreProperties>
</file>